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6"/>
  </bookViews>
  <sheets>
    <sheet name="INSTRUCTIVO" sheetId="1" r:id="rId1"/>
    <sheet name="ADMINISTRATIVO" sheetId="2" r:id="rId2"/>
    <sheet name="DOCENTES" sheetId="3" r:id="rId3"/>
    <sheet name="MANTENIMIENTO" sheetId="4" r:id="rId4"/>
    <sheet name="SERVICIOS GENERALES" sheetId="5" r:id="rId5"/>
    <sheet name="VIGILANCIA" sheetId="6" r:id="rId6"/>
    <sheet name="VISITANTES -ESTUDIANTES" sheetId="7" r:id="rId7"/>
  </sheets>
  <definedNames>
    <definedName name="_xlnm._FilterDatabase" localSheetId="1" hidden="1">'ADMINISTRATIVO'!$V$1:$V$128</definedName>
    <definedName name="_xlnm._FilterDatabase" localSheetId="2" hidden="1">'DOCENTES'!$V$1:$V$124</definedName>
    <definedName name="_xlnm._FilterDatabase" localSheetId="3" hidden="1">'MANTENIMIENTO'!$N$1:$N$123</definedName>
    <definedName name="_xlnm._FilterDatabase" localSheetId="4" hidden="1">'SERVICIOS GENERALES'!$N$1:$N$121</definedName>
    <definedName name="_xlnm.Print_Area" localSheetId="1">'ADMINISTRATIVO'!$A$1:$Z$28</definedName>
    <definedName name="_xlnm.Print_Area" localSheetId="2">'DOCENTES'!$A$1:$Z$26</definedName>
    <definedName name="_xlnm.Print_Area" localSheetId="3">'MANTENIMIENTO'!$A$1:$Z$23</definedName>
    <definedName name="_xlnm.Print_Area" localSheetId="4">'SERVICIOS GENERALES'!$A$1:$Z$21</definedName>
    <definedName name="_xlnm.Print_Area" localSheetId="5">'VIGILANCIA'!$A$1:$Z$16</definedName>
    <definedName name="_xlnm.Print_Area" localSheetId="6">'VISITANTES -ESTUDIANTES'!$A$1:$Z$14</definedName>
    <definedName name="Excel_BuiltIn_Print_Area1">#REF!</definedName>
  </definedNames>
  <calcPr fullCalcOnLoad="1"/>
</workbook>
</file>

<file path=xl/sharedStrings.xml><?xml version="1.0" encoding="utf-8"?>
<sst xmlns="http://schemas.openxmlformats.org/spreadsheetml/2006/main" count="1701" uniqueCount="466">
  <si>
    <t>PROCESO</t>
  </si>
  <si>
    <t>ZONA / LUGAR</t>
  </si>
  <si>
    <t>ACTIVIDADES</t>
  </si>
  <si>
    <t>RUTINARIO
(SI o NO)</t>
  </si>
  <si>
    <t>PELIGRO</t>
  </si>
  <si>
    <t>EFECTOS POSIBLES</t>
  </si>
  <si>
    <t>CONTROLES EXISTENTES</t>
  </si>
  <si>
    <t>EVALUACIÓN DEL RIESGO</t>
  </si>
  <si>
    <t>VALORACIÓN DEL RIESGO</t>
  </si>
  <si>
    <t>CRITERIOS PARA ESTABLECER CONTROLES</t>
  </si>
  <si>
    <t>MEDIDAS DE INTERVENCIÓN</t>
  </si>
  <si>
    <t>DESCRIPCIÓN</t>
  </si>
  <si>
    <t>CLASIFICACIÓN</t>
  </si>
  <si>
    <t>FUENTE</t>
  </si>
  <si>
    <t>MEDIO</t>
  </si>
  <si>
    <t>INDIVIDUO</t>
  </si>
  <si>
    <t>NIVEL DE DEFICIENCIA</t>
  </si>
  <si>
    <t>NIVEL DE PROBABILIDAD
(ND*NE)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</si>
  <si>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</si>
  <si>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</si>
  <si>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</si>
  <si>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</si>
  <si>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</si>
  <si>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Nº EXPUESTOS</t>
  </si>
  <si>
    <t>PEOR CONSECUENCIA</t>
  </si>
  <si>
    <t>EXISTENCIA REQUISITO LEGAL ESPECIFICO ASOCIADO
(SI o NO)</t>
  </si>
  <si>
    <t>ELIMINACIÓN</t>
  </si>
  <si>
    <t>SUSTITUCIÓN</t>
  </si>
  <si>
    <t>CONTROLES DE INGENIERÍA</t>
  </si>
  <si>
    <t>CONTROLES ADMINISTRATIVOS, SEÑALIZACIÓN, ADVERTENCIA</t>
  </si>
  <si>
    <t>EQUIPOS / ELEMENTOS DE PROTECCIÓN PERSONAL</t>
  </si>
  <si>
    <t>SI</t>
  </si>
  <si>
    <t>Biologico</t>
  </si>
  <si>
    <t>Ninguno</t>
  </si>
  <si>
    <t>Bajo (B)</t>
  </si>
  <si>
    <t>II</t>
  </si>
  <si>
    <t>Muerte.</t>
  </si>
  <si>
    <t>III</t>
  </si>
  <si>
    <t>Si</t>
  </si>
  <si>
    <t>Medio (M)</t>
  </si>
  <si>
    <t>Biomecánico</t>
  </si>
  <si>
    <t>Físico</t>
  </si>
  <si>
    <t>Biomecanico</t>
  </si>
  <si>
    <t>Alto (A)</t>
  </si>
  <si>
    <t>Desordenes de trauma acumulativo.</t>
  </si>
  <si>
    <t>Riesgo de electrocución, quemaduras, descargas eléctricas, electrocución, muerte.</t>
  </si>
  <si>
    <t>Secuestros, robos, heridas, lesiones con armas blancas (cortopunzantes contundentes) y/o de proyectil (armas de fuego), muerte.</t>
  </si>
  <si>
    <t>Golpes, traumas, contusiones, pinchazos</t>
  </si>
  <si>
    <t>Lesiones menores</t>
  </si>
  <si>
    <t xml:space="preserve">NIVEL DE EXPOSICIÓN    (NE) </t>
  </si>
  <si>
    <t>Incendio - Muerte.</t>
  </si>
  <si>
    <t>Incapacidades temporales</t>
  </si>
  <si>
    <t>Caídas a nivel, de diferente nivel, politraumatismo, heridas, fracturas, esguinces.</t>
  </si>
  <si>
    <t>Psicosocial</t>
  </si>
  <si>
    <t>Natural: Riesgo de sismo, terremoto por estar ubicada en zona de alto riesgo.</t>
  </si>
  <si>
    <t xml:space="preserve">Perdidas y/o daños materiales, económicos humanos. </t>
  </si>
  <si>
    <t>SERVICIOS GENERALES</t>
  </si>
  <si>
    <t xml:space="preserve">Carga estatica: Postura sedente prolongada </t>
  </si>
  <si>
    <t xml:space="preserve">Fatiga visual, cefalea. </t>
  </si>
  <si>
    <t>Radiaciones no ionizantes -video terminal.</t>
  </si>
  <si>
    <t xml:space="preserve">Alteraciones posturales, dolores musculares, lumbalgias etc. </t>
  </si>
  <si>
    <t xml:space="preserve">Capacitación en higiene postural </t>
  </si>
  <si>
    <t>Alteraciones Osteomusculares</t>
  </si>
  <si>
    <t>Carga dinámica: Movimiento Repetitivo en manos durante la digitación</t>
  </si>
  <si>
    <t>Tendinitis, Síndrome del tunel del carpo; Tenosinovitis de Quervains</t>
  </si>
  <si>
    <t>Capacitar en desordenes de trauma acumulativo.                      Realización de Pausas activas 
Implementación de SVE Osteomuscular</t>
  </si>
  <si>
    <t xml:space="preserve">De Seguridad </t>
  </si>
  <si>
    <t xml:space="preserve"> Mecánico Herramientas de oficina (grapadora, perforadora, saca ganchos, etc.)</t>
  </si>
  <si>
    <t>Locativo (Desplazamiento dentro de las instalaciones de las sedes, asecenso y descenso de escalones)</t>
  </si>
  <si>
    <t>Formación en Autocuidado</t>
  </si>
  <si>
    <t xml:space="preserve">Inspeccioón de sistemas electricos, tableros de conexión y desconexión. 
Divulgación de riesgo especifico, Autocuidado. </t>
  </si>
  <si>
    <t xml:space="preserve">Estrés, Cefaleas tensionales, estados de ansiedad, desmotivacioón. </t>
  </si>
  <si>
    <t>Comité de convivencia Laboral</t>
  </si>
  <si>
    <t xml:space="preserve">Estrés </t>
  </si>
  <si>
    <t xml:space="preserve">Implementar Sistema de Vigilancia epidemiológica para la prevención del riesgo Psicosocial.                Promover la implementación de actividades de bienestar social: deportivas, recreativas y culturales. Capacitar en manejo del estress y relaciones interpersonales.               </t>
  </si>
  <si>
    <t xml:space="preserve">De Seguridad: </t>
  </si>
  <si>
    <t>Accidentes de tránsito lesiones, heridas, politraumatismos, muerte</t>
  </si>
  <si>
    <t xml:space="preserve">Capacitar en Manejo Defensivo y Seguridad Víal.  
Capacitar en primeros auxilios.
Autocuidado
</t>
  </si>
  <si>
    <t xml:space="preserve">De seguridad </t>
  </si>
  <si>
    <t>Riesgo Publico (Delincuencia y desorden publico. delincuencia común)</t>
  </si>
  <si>
    <t>Capacitar en manejo del riesgo público.
Autocuidado</t>
  </si>
  <si>
    <t>Plan de Emergencias</t>
  </si>
  <si>
    <t xml:space="preserve">Caidas, Traumas, Golpes, Contusiones, muerte.  </t>
  </si>
  <si>
    <t>Cervicalgias</t>
  </si>
  <si>
    <t xml:space="preserve">SI </t>
  </si>
  <si>
    <t xml:space="preserve">Procesos Virales, infecciones </t>
  </si>
  <si>
    <t>Procesos Infecciosos</t>
  </si>
  <si>
    <t>ADMNINISTRATIVO</t>
  </si>
  <si>
    <t>Capacitar en desordenes de trauma acumulativo. Realización de Pausas activas 
Implementación de SVE Osteomuscular</t>
  </si>
  <si>
    <t>Quimico</t>
  </si>
  <si>
    <t xml:space="preserve">Uso de EPP requeridos de acuerdo a matriz de EPP. </t>
  </si>
  <si>
    <t>Uso de EPP</t>
  </si>
  <si>
    <t xml:space="preserve">Carga Estatica: Postura Bípeda Prolongada. </t>
  </si>
  <si>
    <t xml:space="preserve">Alteraciones posturales, circularorias. </t>
  </si>
  <si>
    <t xml:space="preserve">Alteraciones Postirales y circulatorias. </t>
  </si>
  <si>
    <t>Contenido de la Tarea, responsailidades propias del cargos</t>
  </si>
  <si>
    <t xml:space="preserve">Capacitar en higiene postural, alternar posturas bípedas y sedentes, realizar pausas activas. </t>
  </si>
  <si>
    <t>Implementar plan de evacuación y realizar  simulacros de evacuación.                Dotar el botiquín de primeros auxilios. Capacitar en primeros auxilios.</t>
  </si>
  <si>
    <t>Carga dinámica: Movimiento Repetitivo la limpieza de las instalaciones</t>
  </si>
  <si>
    <t xml:space="preserve">Manipulacion Insumos quimicos de aseo, barsol, limpido, desinfectantes, desemgrasantes. </t>
  </si>
  <si>
    <t>Afecciones respiratorias, irritación conjuntival, dermatitis de contacto</t>
  </si>
  <si>
    <t>Alteraciones respiratorias</t>
  </si>
  <si>
    <t>Elementos de protección personal</t>
  </si>
  <si>
    <t xml:space="preserve">Formación en Riesgo Quimico u manipulación de insumos de aseo. </t>
  </si>
  <si>
    <t xml:space="preserve">Microorganismos,Virus en el ambiente, acaros, etc. </t>
  </si>
  <si>
    <t xml:space="preserve">Autocuidado </t>
  </si>
  <si>
    <t>Uso de tapabocas de ser requerido</t>
  </si>
  <si>
    <t>Capacitar en higiene postural e Implementar programa de pausas activas.
Proporcionar sillas ergonomicas 
Implementación de SVE Osteomuscular</t>
  </si>
  <si>
    <t xml:space="preserve">Electrico: Baja tensión </t>
  </si>
  <si>
    <t>Cervicalgas</t>
  </si>
  <si>
    <t xml:space="preserve">Carga Estatica Posturas extremas en  Cuello por uso de equipo Portátil. </t>
  </si>
  <si>
    <t>Proporcionar a trabajadores que realizan uso de equipo portatil soporte para el mismo, teclado auxiliar y uso de mouse.
Realizar pausas activas.</t>
  </si>
  <si>
    <t xml:space="preserve">Golpes. </t>
  </si>
  <si>
    <t>Contenido de la Tarea, responsabilidad de tener personal a cargo, toma de descisiones</t>
  </si>
  <si>
    <t xml:space="preserve">Transito: trabnsporte propio, publico, terrestre o áreo. </t>
  </si>
  <si>
    <t>Implementar plan de evacuación y realizar  simulacros de evacuación.   
Realizar Plan de Emergencia.  
Señalización de áreas
Dotar el botiquín de primeros auxilios. Capacitar en primeros auxilios.</t>
  </si>
  <si>
    <t xml:space="preserve">Contenido de la Tarea, responsabilidades propias del cargo, atención a estudiantes, docentes y publico en general. </t>
  </si>
  <si>
    <t>De Seguridad</t>
  </si>
  <si>
    <t xml:space="preserve">MANTENIMIENTO </t>
  </si>
  <si>
    <t xml:space="preserve">OPERATIVO </t>
  </si>
  <si>
    <t xml:space="preserve">Quimico (Polvos) </t>
  </si>
  <si>
    <t>Afecciones respiratorias, alergias, rinitis</t>
  </si>
  <si>
    <t>Desórdenes músculo esquelético principalmente a nivel lumbar y de miembros inferiores</t>
  </si>
  <si>
    <t>Físico (Calor)</t>
  </si>
  <si>
    <t>Afecciones respiratorias</t>
  </si>
  <si>
    <t>*Sensibilización a las operarios sobre protección respiratoria. *Jornadas de orden y aseo periódicas</t>
  </si>
  <si>
    <t>Uso permanente de EPP (Protector respiratorio)</t>
  </si>
  <si>
    <t>*Fomentar el autocuidado
* Las cargas que manipule el trabajador deberán estar por debajo de los 25 Kg; si el levantamiento es a nivel de piso. 
*Capacitación en higiene postural y manejo de cargas
*Realizar exámenes médicos ocupacionales de ingreso y periódicos con el fin de controlar los efectos para la salud por la exposición al riesgo.</t>
  </si>
  <si>
    <t>Lesiones osteomusculares, Lumbalgia</t>
  </si>
  <si>
    <t xml:space="preserve">*Capacitación en higiene postural *Realizar exámenes médicos ocupacionales de ingreso y periódicos con el fin de controlar los efectos para la salud por la exposición al riesgo
*Pausas activas
</t>
  </si>
  <si>
    <t>Muerte</t>
  </si>
  <si>
    <t xml:space="preserve">Biomecánico </t>
  </si>
  <si>
    <t>Dolor lumbar, alteraciones musculoesqueleticas, hernias discales</t>
  </si>
  <si>
    <t xml:space="preserve">Hernia Discal </t>
  </si>
  <si>
    <t>Locativo (Desplazamiento dentro de las instalaciones de las sedes, asecenso y descenso de escalones, desplazamiento terrenos irregulares)</t>
  </si>
  <si>
    <t xml:space="preserve">Formación en medidas de auto cuidado: prevención de accidentes por caídas. 
Inspeccionar sistemas deslizantes de las escaleras. </t>
  </si>
  <si>
    <t xml:space="preserve">Heridas abiertas, contusiones, lesiones, traumas. </t>
  </si>
  <si>
    <t xml:space="preserve">Formación en autocuidado
Inspección de herramientas manuales y áreas de trabajo.
</t>
  </si>
  <si>
    <t>Posturas Extremas): Posturas Fuera de ängulos de confort</t>
  </si>
  <si>
    <t xml:space="preserve">Postura Bípeda prolongada. </t>
  </si>
  <si>
    <t xml:space="preserve">Alteraciones musculoesqueleticas, alteraciones circularorias. </t>
  </si>
  <si>
    <t xml:space="preserve">Muerte </t>
  </si>
  <si>
    <t>Alteraciones musculoesqueleticas.</t>
  </si>
  <si>
    <t>Alteraciones musculoesqueleticas</t>
  </si>
  <si>
    <t>Realización de Pausas Activas durante la jornada laboral, enfocadas a miembros superiroes. 
Capacitación en desordenes por trauma acumulativo.</t>
  </si>
  <si>
    <t xml:space="preserve">Enfermedades Infecciosas,Procesos Virales. </t>
  </si>
  <si>
    <t>Bacterias; Maniupulación de residuos, basuras.</t>
  </si>
  <si>
    <t xml:space="preserve"> 
Autocuidado.
prevención de accidentes por caídas. 
Inspeccionar sistemas deslizantes de las escaleras. 
Señalización de rutas de evacuación.
Plan de emergencias. 
</t>
  </si>
  <si>
    <t>Proceso Virales</t>
  </si>
  <si>
    <t>Realizar controles de bioseguridad.
Formación en riesgo Biologico y sus consecuencias.</t>
  </si>
  <si>
    <t>Traumas, constusiones, heridas abierdas.</t>
  </si>
  <si>
    <t>OPERATIVO</t>
  </si>
  <si>
    <t>VIGILANCIA</t>
  </si>
  <si>
    <t>VIGILAR EL INGRESO Y SALIDA DEL PERSONAL , RECORRIDO POR LAS DIFERENTES ÁREAS A LA INSTITUCIÓN</t>
  </si>
  <si>
    <t xml:space="preserve">Microorganismos,Virus expuestos en el ambiente, acaros, etc. </t>
  </si>
  <si>
    <t xml:space="preserve">Contenido de la Tarea, responsailidades propias del cargo, control del ingreso. </t>
  </si>
  <si>
    <t xml:space="preserve">Cefea Tensional </t>
  </si>
  <si>
    <t>Capacitar en desordenes de trauma acumulativo.               Realización de Pausas activas 
Implementación de SVE Osteomuscular</t>
  </si>
  <si>
    <t>Mecánico: (Golpes con Superficies de trabajo)</t>
  </si>
  <si>
    <t>Golpes, traumas contusiones</t>
  </si>
  <si>
    <t xml:space="preserve">Contusión </t>
  </si>
  <si>
    <t xml:space="preserve">Electrico: Baja tensión, conexión  y desconexión de equipos, toma corrientes en de algunas aulas en mal estado.  </t>
  </si>
  <si>
    <t xml:space="preserve">Carga estatica: Postura Bípeda  prolongada </t>
  </si>
  <si>
    <t>Capacitar en higiene postural e Implementar programa de pausas activas.
Proporcionar sillas ergonomicas 
Realizar cambio de postura
Implementación de SVE Osteomuscular</t>
  </si>
  <si>
    <t>Carga dinámica: Movimiento Repetitivo Durante el uso del tablaero</t>
  </si>
  <si>
    <t xml:space="preserve">Contenido de la Tarea, responsabilidades propias del cargo, Liderar grupos, enseñar. </t>
  </si>
  <si>
    <t>Locativo (Desplazamiento dentro de las instalaciones de la sede, asecenso y descenso de escalones)</t>
  </si>
  <si>
    <t xml:space="preserve">Se recomienda implemetar norma de seguridad visible al ingreso de las instalaciones de la institución.
Senalización de escalreas, o áreas con intestabilidad.
Plano de evacuacion de las instaciones. 
Ubicación de botiquines en los diferentes pisos. 
</t>
  </si>
  <si>
    <t>Riesgo Publico (desorden publico. delincuencia común)</t>
  </si>
  <si>
    <t xml:space="preserve">Servicio de vigilancia alerta, camaras, requisisas al ingreso de las instalaciones. </t>
  </si>
  <si>
    <t xml:space="preserve">Implementar plan de evacuación y realizar  simulacros de evacuación.   
Realizar Plan de Emergencia.  
Señalización de áreas
Dotar el botiquín de primeros auxilios. Capacitar en primeros auxilios, brigada de emergencias. </t>
  </si>
  <si>
    <t>Cefalea</t>
  </si>
  <si>
    <t>Iluminacion (luz visible por exceso)</t>
  </si>
  <si>
    <t xml:space="preserve">Fatiga visual, cefaleas tensionales, deslumbramientos.  </t>
  </si>
  <si>
    <t xml:space="preserve">fatiga visual </t>
  </si>
  <si>
    <t xml:space="preserve">Se recomienda ubicar en ventanas pelicula polarizada o cortinas que disminuyan el impacto del deslumbramiento en el puesto de trabajo. </t>
  </si>
  <si>
    <t>Procesos infecciosos</t>
  </si>
  <si>
    <t xml:space="preserve">Manejo de riesgo biogico, autocuidado. </t>
  </si>
  <si>
    <t xml:space="preserve">uso de tapabocas ante existencia de virus contnuos y signficaticos y durante la maniupalación de archivo. </t>
  </si>
  <si>
    <t xml:space="preserve">Mordedura de culebras </t>
  </si>
  <si>
    <t xml:space="preserve">Procesos Infecciosos  o Muerte </t>
  </si>
  <si>
    <t>Inspecciones aledañas a la sede a fin de identicar precencia de culebras  u otro animal que pudiera atentar con la integridad de los trabajadores.</t>
  </si>
  <si>
    <t xml:space="preserve">Formacion en Riesgo Publico, vigilante alerta a cualquier movimiento extraño, revision de bolsos y requisas ocasionales. </t>
  </si>
  <si>
    <t xml:space="preserve">sillas ergonomicas </t>
  </si>
  <si>
    <t xml:space="preserve">Implementar sistema de vigilancia epidemiologico osteomuscular. </t>
  </si>
  <si>
    <t xml:space="preserve">Establecer normas de seguridad para el trabajo en oficina.                 Formación en medidas de auto cuidado: prevención de accidentes por caídas. 
Inspeccionar sistemas deslizantes de las escaleras. 
Señalización de áreas 
Realización e implementación de Plan de emergencias. </t>
  </si>
  <si>
    <t xml:space="preserve">Locativo : Orden y Aseo, disposición de A-Z, cajas, libros, Carpetas cajas entre otras, principalmente en el área de recepción donde se ubica puesto de trabajo de secretaria. </t>
  </si>
  <si>
    <t xml:space="preserve">golpes, caidas, contusiones. </t>
  </si>
  <si>
    <t xml:space="preserve">Ubicar cajas y demás elementos en áreas que no interfieran con la realización de las labpres. </t>
  </si>
  <si>
    <t xml:space="preserve">Locativas: espacio Reducido en la oficina de la bibliotecaria. </t>
  </si>
  <si>
    <t xml:space="preserve">Golpes, conusiones. </t>
  </si>
  <si>
    <t xml:space="preserve">traumas menores. </t>
  </si>
  <si>
    <t xml:space="preserve">Revisar la posibilidad de acodicionar área de trabajo más amplia para el desarrollo de las actividades. </t>
  </si>
  <si>
    <t>SECRETARIA - COORDINADORA - AUXILIAR ADMINISTRATIVO - BIBLIOTECARIA</t>
  </si>
  <si>
    <t xml:space="preserve">DOCENTES PLANTA, TIEMPO COMPLETO, HORA CATEDRA </t>
  </si>
  <si>
    <t xml:space="preserve">Ubicación de filtro en pantallas. </t>
  </si>
  <si>
    <t>Locativo (Desplazamiento dentro de las instalaciones de la sede de piedecuesta)</t>
  </si>
  <si>
    <t>Establecer normas de seguridad , tipo de calzado etc.        Formación en medidas de auto cuidado.
Ubucación de señalización.
Plan de emergencias</t>
  </si>
  <si>
    <t>Organizarción en las aulas de clase.
Autocuidado</t>
  </si>
  <si>
    <t xml:space="preserve">Electrico:Aulas de clase con tomas corrientes sin la protección adecuada. </t>
  </si>
  <si>
    <t xml:space="preserve">Electrocucion </t>
  </si>
  <si>
    <t xml:space="preserve">electrocución </t>
  </si>
  <si>
    <t xml:space="preserve">Inspección y ubicación de protección adecuada en las toma corriente de las aulas de clase. </t>
  </si>
  <si>
    <t>ARREGLO DE  ÁREAS - LIMPIEZA DE ZONAS VERDES PODA</t>
  </si>
  <si>
    <t>Polvo proveniente de arreglos de areás</t>
  </si>
  <si>
    <t>Mecanico: atrapamientos, uso de herramientas manuales</t>
  </si>
  <si>
    <t>Mordedura de Animales como culebras</t>
  </si>
  <si>
    <t xml:space="preserve">Procesos Infecciosos, Muerte. </t>
  </si>
  <si>
    <t>EPP</t>
  </si>
  <si>
    <t>Inspeciones en las áreas donde realiza la tarea, autocuidado</t>
  </si>
  <si>
    <t>Cotinuar con uso de EPP.</t>
  </si>
  <si>
    <t xml:space="preserve">Manejo de cargas, Maeriales y guadaña. </t>
  </si>
  <si>
    <t xml:space="preserve">Exposición a a Vibraciones, durante el uso de equipos mecanicos y eletricos así como la guadaña.   </t>
  </si>
  <si>
    <t>ASEO GENERAL DE LAS INSTALACIONES</t>
  </si>
  <si>
    <t>Electrico: Baja tensión ( limipieza de tomas electricas)</t>
  </si>
  <si>
    <t>Mecanico (golpes con objetos, caidas)</t>
  </si>
  <si>
    <t xml:space="preserve"> Autocuidado</t>
  </si>
  <si>
    <t>Locativo (caidas de altura) en el tercer piso se evidencia que hay gran espacio que permite el fácil acceso para el lanzamiento de una persona</t>
  </si>
  <si>
    <t xml:space="preserve">Caídas a nivel, de diferente nivel, politraumatismo, heridas, fracturas, esguinces, Muerte. </t>
  </si>
  <si>
    <t xml:space="preserve">Se recomienda ubicar protección en el área de tercer piso, que dificulte el acceso de estudiantes docentes o personal en general. </t>
  </si>
  <si>
    <t>Código:</t>
  </si>
  <si>
    <t>Versión:</t>
  </si>
  <si>
    <r>
      <t xml:space="preserve">PROCESO (S): </t>
    </r>
    <r>
      <rPr>
        <sz val="12"/>
        <rFont val="Arial Narrow"/>
        <family val="2"/>
      </rPr>
      <t>VISITANTES</t>
    </r>
  </si>
  <si>
    <r>
      <t xml:space="preserve">D/MENTO: </t>
    </r>
    <r>
      <rPr>
        <sz val="12"/>
        <rFont val="Arial Narrow"/>
        <family val="2"/>
      </rPr>
      <t xml:space="preserve">SANTANDER </t>
    </r>
  </si>
  <si>
    <t>EMPRESA</t>
  </si>
  <si>
    <t xml:space="preserve">ELABORADO POR: </t>
  </si>
  <si>
    <t xml:space="preserve">REVISADO POR: </t>
  </si>
  <si>
    <t>UTS</t>
  </si>
  <si>
    <t>SILVIA ALEJANDRA BAYONA BUENO</t>
  </si>
  <si>
    <t>CLAUDIA MILENA TORRES FIALLO</t>
  </si>
  <si>
    <t xml:space="preserve">Biologico </t>
  </si>
  <si>
    <r>
      <t xml:space="preserve">Fiebre, tos seca, fatiga, dificultas respiratoria, congestión nasal, dolor de cabeza, conjuntivitis, dolor de garganta, diarrea, erupciones cutáneas o cambios de color en los dedos de las manos o los pies. Estos síntomas suelen ser leves y comienzan gradualmente. Algunas de las personas infectadas solo presentan síntomas levísimos.
</t>
    </r>
    <r>
      <rPr>
        <b/>
        <sz val="12"/>
        <color indexed="8"/>
        <rFont val="Arial Narrow"/>
        <family val="2"/>
      </rPr>
      <t xml:space="preserve"> NOTA:</t>
    </r>
    <r>
      <rPr>
        <sz val="12"/>
        <color indexed="8"/>
        <rFont val="Arial Narrow"/>
        <family val="2"/>
      </rPr>
      <t xml:space="preserve"> Las personas mayores y las que padecen afecciones médicas previas como hipertensión arterial, problemas cardiacos o pulmonares, diabetes o cáncer tienen más probabilidades de presentar cuadros graves. </t>
    </r>
  </si>
  <si>
    <t>Limpieza y desinfección de superficies</t>
  </si>
  <si>
    <t xml:space="preserve"> Lavar las manos cada vez que tenga contacto con objetos o superficies
Distanciamiento social
Uso de EPP</t>
  </si>
  <si>
    <t>I</t>
  </si>
  <si>
    <t xml:space="preserve">Uso de tapabocas o mascarillas, respiradores, guantes, trajes antifluidos, protectores visuales y demás asociados a la actividad laboral. </t>
  </si>
  <si>
    <t>VISITANTES</t>
  </si>
  <si>
    <t>AULAS DE CLASE, AREAS COMUNES</t>
  </si>
  <si>
    <t>ACTIVIDADES ACADEMINAS</t>
  </si>
  <si>
    <r>
      <t xml:space="preserve">PROCESO (S): </t>
    </r>
    <r>
      <rPr>
        <sz val="12"/>
        <rFont val="Arial Narrow"/>
        <family val="2"/>
      </rPr>
      <t>OPERATIVO</t>
    </r>
  </si>
  <si>
    <t>Virus, interacción con estudintes, docentes, administrativos y personal de apoyo. 
Contacto con supercifies.</t>
  </si>
  <si>
    <r>
      <t xml:space="preserve">PROCESO (S): </t>
    </r>
    <r>
      <rPr>
        <sz val="12"/>
        <rFont val="Arial Narrow"/>
        <family val="2"/>
      </rPr>
      <t>ADMINISTRATIVO</t>
    </r>
  </si>
  <si>
    <t>1.TABLA DE PELIGROS</t>
  </si>
  <si>
    <t>CLASIFICACION</t>
  </si>
  <si>
    <t>BIOLOGICOS</t>
  </si>
  <si>
    <t>FISICOS</t>
  </si>
  <si>
    <t>QUIMICOS</t>
  </si>
  <si>
    <t>PSICOSOCIALES</t>
  </si>
  <si>
    <t>BIOMECANICOS</t>
  </si>
  <si>
    <t>CONDICIONES DE SEGURIDAD</t>
  </si>
  <si>
    <t>FENOMENOS NATURALES</t>
  </si>
  <si>
    <t>DESCRIPCION</t>
  </si>
  <si>
    <t>VIRUS</t>
  </si>
  <si>
    <t>RUIDO (DE IMPACTO, INTERMITENTE O CONTINUO)</t>
  </si>
  <si>
    <t>POLVOS ORGANICOS O INORGANICOS</t>
  </si>
  <si>
    <t>GESTION ORGANIZACIONAL (ESTILO DE MANDO, PAGO DE CONTRATACION, PARTICIPACION, INDUCCION Y CAPACITACION, BIENESTAR SOCIAL, EVALUACION DEL DESEMPEÑO, MANEJO DE CAMBIOS)</t>
  </si>
  <si>
    <t>POSTURA (PROLONGADA, MANTENIDA, FORZADA, ANTIGRAVITACIONAL)</t>
  </si>
  <si>
    <t>MECANICOS (ELEMENTOS O PARTES DE MAQUINA, HERRAMIENTAS, EQUIPOS, PIESZAS A TRABAJAR, MATERIALES PROYECTADOS SOLIDOS O FLUIDOS)</t>
  </si>
  <si>
    <t>SISMO</t>
  </si>
  <si>
    <t>BACTERIAS</t>
  </si>
  <si>
    <t>ILUMINACION (LUZ EN EXCESO O AUSENCIA)</t>
  </si>
  <si>
    <t>FIBRAS</t>
  </si>
  <si>
    <t>CARACTERISTICAS DE LA ORGANIZACIÓN DEL TRABAJO (COMUNICACIÓN, TECNOLOGIA, ORGANIZACIÓN DEL TRABAJO, DEMANDAS CUALITATIVAS Y CUANTITATIVAS DE LA LABOR)</t>
  </si>
  <si>
    <t>ESFUERZO</t>
  </si>
  <si>
    <t>ELECTRICO (ALTA Y BAJA TENSION, ESTATICA)</t>
  </si>
  <si>
    <t>TERREMOTO</t>
  </si>
  <si>
    <t>HONGOS</t>
  </si>
  <si>
    <t>VIBRACION (CUERPO ENTERO O SEGMENTARIA)</t>
  </si>
  <si>
    <t>LIQUIDOS (NIEBLAS Y ROCIOS)</t>
  </si>
  <si>
    <t>CARACTERISTICAS DEL GRUPO SOCIAL DEL TRABAJO (RELACIONES, COHESION, CALIDAD DE INTERACCION, TRABAJO EN EQUIPO)</t>
  </si>
  <si>
    <t>MOVIMIENTO REPETITIVO</t>
  </si>
  <si>
    <t>LOCATIVO (SISTEMAS Y MEDIOS DE ALMACENAMIENTO) SUPERFICIES DE TRABAJO (IRREGULARES, DESLIZANTES, CON DIFERENCIA DEL NIVEL), CONDICIONES DE ORDEN Y ASEO, CAIDAS DE OBJETO)</t>
  </si>
  <si>
    <t>VENDAVAL</t>
  </si>
  <si>
    <t>RICKTESIAS</t>
  </si>
  <si>
    <t>TEMPERATURAS EXTREMAS (FRIO O CALOR)</t>
  </si>
  <si>
    <t>GASES Y VAPORES</t>
  </si>
  <si>
    <t>CONDICIONES DE LA TAREA (CARGA MENTAL, CONTENIDO DE LA TAREA, DEMANDAS EMOCIONALES, SISTEMAS DE CONTROL, DEFINICION DE ROLES, MONOTONIA, ETC.)</t>
  </si>
  <si>
    <t>MANIPULACION MANUAL DE CARGAS</t>
  </si>
  <si>
    <t>TECNOLOGICO (EXPLOSION, FUGA, DERRAME, INCENDIO)</t>
  </si>
  <si>
    <t>INUNDACION</t>
  </si>
  <si>
    <t>PARASITOS</t>
  </si>
  <si>
    <t>PRESION ATMOSFERICA (NORMAL Y AJUSTADA)</t>
  </si>
  <si>
    <t>HUMOS METALICOS Y NO METALICOS</t>
  </si>
  <si>
    <t>INTERFASE PERSONA - TAREA (CONOCIMIENTOS, HABILIDAD ENRELACION CON LA DEMANDA DE LA TAREA, INICIATIVA, AUTONOMIA Y RECONOCIMIENTO, IDENTIFICACION DE LA PERSONA CON LA TAREA Y LA ORGANIZACIÓN)</t>
  </si>
  <si>
    <t>ACCIDENTES DE TRANSITO</t>
  </si>
  <si>
    <t>DERRUMBE</t>
  </si>
  <si>
    <t>PICADURAS</t>
  </si>
  <si>
    <t>RADIACIONES IONIZANTES (RAYOS X, GAMA, BETA Y ALFA)</t>
  </si>
  <si>
    <t>MATERIAL PARTICULADO</t>
  </si>
  <si>
    <t>JORNADA DE TRABAJO (PAUSAS, TRABAJO NOCTURNO, ROTACION, HORAS EXTRAS, DESCANSOS)</t>
  </si>
  <si>
    <t>PUBLICOS (ROBOS, ATRACOS, ASALTOS, ATENTADOS, DE ORDEN PUBLICO)</t>
  </si>
  <si>
    <t>PRECIPITACIONES (LLUVIAS, GRANIZADAS, HELADAS)</t>
  </si>
  <si>
    <t>MORDEDURAS</t>
  </si>
  <si>
    <t>RADIACIONES NO IONIZANTES (LASER, ULTRAVIOLETA, INFRARROJA, RADIOFRECUENCIA, MICROONDAS)</t>
  </si>
  <si>
    <t>TRABAJO EN ALTURAS</t>
  </si>
  <si>
    <t>FLUIDOS O EXCREMENTOS</t>
  </si>
  <si>
    <t>ESPACIOS CONFINADOS</t>
  </si>
  <si>
    <t xml:space="preserve">2.TABLA EFECTOS </t>
  </si>
  <si>
    <t>PELIGRO FÍSICO</t>
  </si>
  <si>
    <t>EFECTOS POSIBLE</t>
  </si>
  <si>
    <t>2.0 RUIDO</t>
  </si>
  <si>
    <t>PERTURBACIÓN DEL SUEÑO Y DESCANSO</t>
  </si>
  <si>
    <t>Tabla No. 3 Determinación del nivel de deficiencia</t>
  </si>
  <si>
    <t>DISMINUCIÓN DE LA CAPACIDAD AUDITIVA O HIPOACUSIA</t>
  </si>
  <si>
    <t>Nivel de deficiencia</t>
  </si>
  <si>
    <t>Valor de ND</t>
  </si>
  <si>
    <t>Significado</t>
  </si>
  <si>
    <t>CEFALEA</t>
  </si>
  <si>
    <t>Muy Alto (MA)</t>
  </si>
  <si>
    <t>Se ha (n) detectado peligro (s) que determina(n) como posible la generación de incidentes  o consecuencias muy significativas, o la eficacia del conjunto de medidas preventivas existentes respecto al riesgo es nula o no existe, o ambas.</t>
  </si>
  <si>
    <t>DIFICULTAD PARA LA COMUNICACIÓN ORAL</t>
  </si>
  <si>
    <t>Se ha (n) detectada algún (os) peligro (s) que pueden dar lugar a consecuencias significativa (s), o la eficacia del conjunto de medidas preventivas existentes es baja, o ambas.</t>
  </si>
  <si>
    <t>ESTRÉS</t>
  </si>
  <si>
    <t>Se han detectado peligros que pueden dar lugar a consecuencias poco significativas o de menor importancia, o la eficacia del conjunto de medidas preventivas existentes es moderada, o ambas.</t>
  </si>
  <si>
    <t>FATIGA, NEUROSIS, DEPRESIÓN</t>
  </si>
  <si>
    <t>No se asigna valor</t>
  </si>
  <si>
    <t>No se ha detectado consecuencia alguna, o la eficacia del conjunto de medidas preventivas existentes es alta, o ambas. El riesgo está controlado.</t>
  </si>
  <si>
    <t>MOLESTIAS O SENSACIONES DESAGRADABLES QUE EL RUIDO PROVOCA. A MENUDO SE ACOMPAÑA DE ZUMBIDO Y TINNITUS, EN FORMA CONTINUA O INTERMITENTE.</t>
  </si>
  <si>
    <t>EFECTOS SOBRE EL RENDIMIENTO</t>
  </si>
  <si>
    <t xml:space="preserve">2.1 ILUMINACIÓN </t>
  </si>
  <si>
    <t>Tabla No. 4  Determinación del nivel de exposición</t>
  </si>
  <si>
    <t>FATIGA VISUAL</t>
  </si>
  <si>
    <t>Nivel de exposición</t>
  </si>
  <si>
    <t>Valor de NE</t>
  </si>
  <si>
    <t>2.2  IONIZANTE</t>
  </si>
  <si>
    <t>DAÑOS EN TEJIDOS</t>
  </si>
  <si>
    <t>Continua (EC)</t>
  </si>
  <si>
    <t>La situación de exposición se presenta sin interrupción o varias veces con tiempo prolongado durante la jornada laboral</t>
  </si>
  <si>
    <t>NECROSIS</t>
  </si>
  <si>
    <t>Frecuente (EF)</t>
  </si>
  <si>
    <t>La situación de exposición se presenta varias veces durante la jornada laboral por tiempos cortos</t>
  </si>
  <si>
    <t>LESIONES EN MÉDULA ÓSEA, RIÑONES, PULMONES Y EL CRISTALINO DE LOS OJOS</t>
  </si>
  <si>
    <t>Ocasional (EO)</t>
  </si>
  <si>
    <t>La situación de exposición se presenta alguna vez durante la jornada laboral y por un período de tiempo corto</t>
  </si>
  <si>
    <t>QUEMADURAS</t>
  </si>
  <si>
    <t>Esporádica (EE)</t>
  </si>
  <si>
    <t>La situación de exposición se presenta de manera eventual</t>
  </si>
  <si>
    <t>CAMBIOS DIGESTIVOS</t>
  </si>
  <si>
    <t>LEUCEMIA</t>
  </si>
  <si>
    <t>Tabla No. 5 Determinación del nivel de probabilidad</t>
  </si>
  <si>
    <t>CANCER</t>
  </si>
  <si>
    <t>Nivel de probabilidad</t>
  </si>
  <si>
    <t>Nivel de exposición (NE)</t>
  </si>
  <si>
    <t>2.3 RADIACIONES NO IONIZZANTES</t>
  </si>
  <si>
    <t>ALTERACIÓN CARDIOVASCULAR</t>
  </si>
  <si>
    <t>CALOR</t>
  </si>
  <si>
    <t>Nivel de deficiencia (ND)</t>
  </si>
  <si>
    <t>MA-40</t>
  </si>
  <si>
    <t>MA-30</t>
  </si>
  <si>
    <t>A-20</t>
  </si>
  <si>
    <t>A-10</t>
  </si>
  <si>
    <t>MA-24</t>
  </si>
  <si>
    <t>A-18</t>
  </si>
  <si>
    <t>A-12</t>
  </si>
  <si>
    <t>M-6</t>
  </si>
  <si>
    <t>2.4 VIBRACIÓN</t>
  </si>
  <si>
    <t>DEBILITACIÓN DE LA CAPACIDAD DE AGARRE</t>
  </si>
  <si>
    <t>M-8</t>
  </si>
  <si>
    <t>B-4</t>
  </si>
  <si>
    <t>B-2</t>
  </si>
  <si>
    <t>DISMINUCIÓN DE LA SENSACIÓN Y HABILIDAD DE LAS MANOS</t>
  </si>
  <si>
    <t>SÍNDROME DEL TÚNEL CARPIANO</t>
  </si>
  <si>
    <t>Tabla No. 6 Significado de los diferentes niveles de probabilidad</t>
  </si>
  <si>
    <t>DOLOR DE ESPALDA</t>
  </si>
  <si>
    <t>Valor de NP</t>
  </si>
  <si>
    <t>2.5 CALOR</t>
  </si>
  <si>
    <t>AUMENTO DE LA IRRITABILIDAD</t>
  </si>
  <si>
    <t>Entre 40 y 24</t>
  </si>
  <si>
    <t>Situación deficiente con exposición continua o muy deficiente con exposición frecuente. Normalmente la materialización del riesgo ocurre con frecuencia</t>
  </si>
  <si>
    <t>CANSANCIO</t>
  </si>
  <si>
    <t>Entre 20 y 10</t>
  </si>
  <si>
    <t>situación deficiente con exposición frecuente u ocasioanal, o bien situación muy deficiente con exposición ocasional o esporádica.  La materialización del riesgo es posible que suceda varias veces en la vida laboral.</t>
  </si>
  <si>
    <t>ERUPCIÓN POR CALOR</t>
  </si>
  <si>
    <t>Entre 8 y 6</t>
  </si>
  <si>
    <t>Situación deficiente con exposición esporádica o bien situación mejorada con exposición continuada o frecuente.  Es posible que suceda el daño alguna vez.</t>
  </si>
  <si>
    <t>AUMENTO DE LA ANSIEDAD E INCAPACIDAD PARA CONCENTRARSE</t>
  </si>
  <si>
    <t>Entre 4 y 2</t>
  </si>
  <si>
    <t>Situación mejorable con exposición ocasional o esporádica, o situación sin anomalía destacable con cualquier nivel de exposición.  No es esperable que se materialice el riesgo, aunque puede ser concebible.</t>
  </si>
  <si>
    <t>AGOTAMIENTO POR CALOR</t>
  </si>
  <si>
    <t>CALAMBRES POR CALOR</t>
  </si>
  <si>
    <t>PERDIDA REPENTINA DEL CONOCIMIENTO</t>
  </si>
  <si>
    <t>Tabla No. 7 Determinación del nivel de consecuencia</t>
  </si>
  <si>
    <t>Nivel de consecuencias</t>
  </si>
  <si>
    <t>Valor NC</t>
  </si>
  <si>
    <t>2.6 FRIO</t>
  </si>
  <si>
    <t>ENFRIAMIENTO DE EXTREMIDADES</t>
  </si>
  <si>
    <t>Daños personales</t>
  </si>
  <si>
    <t>CONGELACIÓN DE TEJIDOS</t>
  </si>
  <si>
    <t>Mortal o catastrófico (M)</t>
  </si>
  <si>
    <t>Muerte (s)</t>
  </si>
  <si>
    <t>ANESTESIA TRANSITORIA</t>
  </si>
  <si>
    <t>Muy grave (MG)</t>
  </si>
  <si>
    <t>Lesiones o enfermedades graves irreparables (incapacidad permanente parcial o invalidez)</t>
  </si>
  <si>
    <t>TROMBOSIS</t>
  </si>
  <si>
    <t>Grave (G)</t>
  </si>
  <si>
    <t>Lesiones o enfermedades con incapacidad laboral temporal (ILT)</t>
  </si>
  <si>
    <t>2.7 PRESIÓN ATMOSFERICA</t>
  </si>
  <si>
    <t>HIPERVENTILACIÓN</t>
  </si>
  <si>
    <t>Leve (L)</t>
  </si>
  <si>
    <t>Lesiones o enfermedades que no requieren incapacidad</t>
  </si>
  <si>
    <t>INCREMENTO DEL RITMO CARDIACO</t>
  </si>
  <si>
    <t>Tabla No. 8 Determinación del nivel de riesgo</t>
  </si>
  <si>
    <t>2.8 DISCONFORT TÉRMICO</t>
  </si>
  <si>
    <t>CALOR . FRIO</t>
  </si>
  <si>
    <t>Nivel de riesgo NR = NP x NC</t>
  </si>
  <si>
    <t>Nivel de probabilidad (NP)</t>
  </si>
  <si>
    <t>2.9 PELIGRO BIOLOGICO</t>
  </si>
  <si>
    <t>40-24</t>
  </si>
  <si>
    <t>20-10</t>
  </si>
  <si>
    <t>8-6</t>
  </si>
  <si>
    <t>4-2</t>
  </si>
  <si>
    <t>INFECCIONES</t>
  </si>
  <si>
    <t>Nivel de consecuencias (NC)</t>
  </si>
  <si>
    <t>I 4 000-2 400</t>
  </si>
  <si>
    <t>I 2 000-1 200</t>
  </si>
  <si>
    <t xml:space="preserve">I 800-600 </t>
  </si>
  <si>
    <t>II 400-200</t>
  </si>
  <si>
    <t>EVENENAMIENTO O EFECTOS TÓXICOS</t>
  </si>
  <si>
    <t>I 2 400-1 440</t>
  </si>
  <si>
    <t>I 1 200-600</t>
  </si>
  <si>
    <t>II 480 - 360</t>
  </si>
  <si>
    <t>II 200</t>
  </si>
  <si>
    <t>ALERGÍAS</t>
  </si>
  <si>
    <t>III 120</t>
  </si>
  <si>
    <t>RICKETSIAS (PARÁSITO INTRACELULARES: COCOS, BACILOS, HILOS)</t>
  </si>
  <si>
    <t>I 1 000-600</t>
  </si>
  <si>
    <t>II 500 -250</t>
  </si>
  <si>
    <t>II 200 -150</t>
  </si>
  <si>
    <t>III 100 -50</t>
  </si>
  <si>
    <t>PARÁSITOS</t>
  </si>
  <si>
    <t>II 400-240</t>
  </si>
  <si>
    <t xml:space="preserve">II 200   </t>
  </si>
  <si>
    <t>III 80-60</t>
  </si>
  <si>
    <t>III 40  /  IV 20</t>
  </si>
  <si>
    <t xml:space="preserve">  III 100</t>
  </si>
  <si>
    <t>Tabla No. 9 Significado del nivel de riesgo</t>
  </si>
  <si>
    <t>Nivel de riesgo</t>
  </si>
  <si>
    <t>Valor de NR</t>
  </si>
  <si>
    <t>400 - 600</t>
  </si>
  <si>
    <t>Situación crítica. Suspender actividades hasta que el riesgo esté bajo control. Intervención urgente</t>
  </si>
  <si>
    <t>500 - 150</t>
  </si>
  <si>
    <t>Corregir y adoptar medidas de control de inmediato. Sin embargo, suspenda actividades si el nivel de riesgo está por encima o igual de 360</t>
  </si>
  <si>
    <t>120 - 40</t>
  </si>
  <si>
    <t>Mejorar si es posible. Sería conveniente justificar la 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</si>
  <si>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</si>
  <si>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</si>
  <si>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No. 10 Aceptabilidad del riesgo</t>
  </si>
  <si>
    <t>No aceptable</t>
  </si>
  <si>
    <t>No aceptable o aceptable con control específico</t>
  </si>
  <si>
    <t>Aceptable</t>
  </si>
  <si>
    <t xml:space="preserve">TRABAJO EN CASA O PRESENCIAL -  USO DE VIDEOTERMINAL -  ATENCIÓN AL PUBLICO - REUNIONES FUERA DE LA OFICINA. </t>
  </si>
  <si>
    <t>N.A</t>
  </si>
  <si>
    <t>USO DE VIDEOTERMINALES - TRABAJO EN CASA O PRESENCIAL</t>
  </si>
  <si>
    <t>CLASE MAGISTRAL -  TRABAJO EN CASA O PRESENCIAL</t>
  </si>
  <si>
    <t>MATRIZ PARA LA IDENTIFICACIÓN DE PELIGROS, EVALUACIÓN Y CONTROL DE RIESGOS
REGIONAL PIEDECUESTA</t>
  </si>
  <si>
    <t>Disminución del parpadeo natural  de los ojos por uso prolongado de pantallas, computador o video terminal</t>
  </si>
  <si>
    <t xml:space="preserve">Pausas activas 
</t>
  </si>
  <si>
    <t>N.A.</t>
  </si>
  <si>
    <t>De seguridad (Riesgo público)</t>
  </si>
  <si>
    <t xml:space="preserve"> Trabajo en zona expuesta a posibles atentados contra las instalaciones </t>
  </si>
  <si>
    <t>Interacción con estudiates, docentes, personal interno y externo con algun cuadro viral leve (Ej: gripe)</t>
  </si>
  <si>
    <t>N,A,</t>
  </si>
  <si>
    <t>Fecha Actualización: 24/11/2022</t>
  </si>
  <si>
    <t xml:space="preserve"> Vacuna</t>
  </si>
  <si>
    <t>Aislamiento preventivo, trabajo en casa</t>
  </si>
  <si>
    <t xml:space="preserve">
Capacitaciones sobre Riesgo Biologico asociado a prevención del contagio de COVID-19.
Examenes Ocupaciones Periódicos, con el fin de determinar la población con prexistencias asociadas a afecciones de salud cardíacas o pulmonares, sistema inmunitario debilitado, obesidad extrema, o diabetes, con el fin de garantizar Aislamiento o ingreso al SVE, según sea el caso.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</si>
</sst>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85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10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justify" vertical="top" wrapText="1" readingOrder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left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vertical="center" textRotation="90" wrapText="1"/>
    </xf>
    <xf numFmtId="0" fontId="11" fillId="2" borderId="10" xfId="0" applyFont="1" applyFill="1" applyBorder="1" applyAlignment="1">
      <alignment horizontal="center" vertical="center" textRotation="90"/>
    </xf>
    <xf numFmtId="0" fontId="11" fillId="2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 wrapText="1" readingOrder="1"/>
    </xf>
    <xf numFmtId="0" fontId="11" fillId="34" borderId="14" xfId="0" applyFont="1" applyFill="1" applyBorder="1" applyAlignment="1">
      <alignment horizontal="center" vertical="center" textRotation="90" wrapText="1"/>
    </xf>
    <xf numFmtId="0" fontId="16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62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34" borderId="14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" fillId="0" borderId="0" xfId="52">
      <alignment/>
      <protection/>
    </xf>
    <xf numFmtId="0" fontId="45" fillId="0" borderId="0" xfId="53">
      <alignment/>
      <protection/>
    </xf>
    <xf numFmtId="0" fontId="1" fillId="35" borderId="15" xfId="53" applyFont="1" applyFill="1" applyBorder="1" applyAlignment="1">
      <alignment horizontal="center" vertical="center"/>
      <protection/>
    </xf>
    <xf numFmtId="0" fontId="21" fillId="35" borderId="15" xfId="53" applyFont="1" applyFill="1" applyBorder="1" applyAlignment="1">
      <alignment horizontal="center" vertic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45" fillId="11" borderId="16" xfId="53" applyFill="1" applyBorder="1">
      <alignment/>
      <protection/>
    </xf>
    <xf numFmtId="0" fontId="45" fillId="36" borderId="0" xfId="53" applyFill="1">
      <alignment/>
      <protection/>
    </xf>
    <xf numFmtId="0" fontId="22" fillId="36" borderId="0" xfId="53" applyFont="1" applyFill="1">
      <alignment/>
      <protection/>
    </xf>
    <xf numFmtId="0" fontId="63" fillId="35" borderId="17" xfId="53" applyFont="1" applyFill="1" applyBorder="1" applyAlignment="1">
      <alignment horizontal="center" vertical="center"/>
      <protection/>
    </xf>
    <xf numFmtId="0" fontId="63" fillId="35" borderId="18" xfId="53" applyFont="1" applyFill="1" applyBorder="1" applyAlignment="1">
      <alignment horizontal="center" vertical="center"/>
      <protection/>
    </xf>
    <xf numFmtId="0" fontId="45" fillId="11" borderId="19" xfId="53" applyFill="1" applyBorder="1">
      <alignment/>
      <protection/>
    </xf>
    <xf numFmtId="0" fontId="64" fillId="0" borderId="18" xfId="53" applyFont="1" applyBorder="1" applyAlignment="1">
      <alignment vertical="center"/>
      <protection/>
    </xf>
    <xf numFmtId="0" fontId="21" fillId="37" borderId="15" xfId="53" applyFont="1" applyFill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/>
      <protection/>
    </xf>
    <xf numFmtId="0" fontId="22" fillId="36" borderId="0" xfId="53" applyFont="1" applyFill="1" applyAlignment="1">
      <alignment vertical="center"/>
      <protection/>
    </xf>
    <xf numFmtId="0" fontId="22" fillId="36" borderId="0" xfId="53" applyFont="1" applyFill="1" applyAlignment="1">
      <alignment horizontal="center" vertical="center"/>
      <protection/>
    </xf>
    <xf numFmtId="0" fontId="65" fillId="0" borderId="18" xfId="53" applyFont="1" applyBorder="1" applyAlignment="1">
      <alignment vertical="center" wrapText="1"/>
      <protection/>
    </xf>
    <xf numFmtId="0" fontId="65" fillId="0" borderId="18" xfId="53" applyFont="1" applyBorder="1" applyAlignment="1">
      <alignment vertical="center"/>
      <protection/>
    </xf>
    <xf numFmtId="0" fontId="22" fillId="36" borderId="0" xfId="53" applyFont="1" applyFill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/>
      <protection/>
    </xf>
    <xf numFmtId="0" fontId="1" fillId="38" borderId="20" xfId="53" applyFont="1" applyFill="1" applyBorder="1" applyAlignment="1">
      <alignment horizontal="center" vertical="center"/>
      <protection/>
    </xf>
    <xf numFmtId="0" fontId="1" fillId="38" borderId="20" xfId="53" applyFont="1" applyFill="1" applyBorder="1" applyAlignment="1">
      <alignment horizontal="center" vertical="center" wrapText="1"/>
      <protection/>
    </xf>
    <xf numFmtId="0" fontId="1" fillId="37" borderId="20" xfId="53" applyFont="1" applyFill="1" applyBorder="1" applyAlignment="1">
      <alignment horizontal="center" vertical="center"/>
      <protection/>
    </xf>
    <xf numFmtId="0" fontId="66" fillId="0" borderId="18" xfId="53" applyFont="1" applyBorder="1" applyAlignment="1">
      <alignment vertical="center"/>
      <protection/>
    </xf>
    <xf numFmtId="0" fontId="1" fillId="37" borderId="20" xfId="53" applyFont="1" applyFill="1" applyBorder="1" applyAlignment="1">
      <alignment horizontal="center" vertical="center" wrapText="1"/>
      <protection/>
    </xf>
    <xf numFmtId="0" fontId="1" fillId="36" borderId="0" xfId="53" applyFont="1" applyFill="1" applyAlignment="1">
      <alignment horizontal="center" vertical="center" wrapText="1"/>
      <protection/>
    </xf>
    <xf numFmtId="0" fontId="67" fillId="36" borderId="0" xfId="53" applyFont="1" applyFill="1">
      <alignment/>
      <protection/>
    </xf>
    <xf numFmtId="0" fontId="1" fillId="36" borderId="0" xfId="53" applyFont="1" applyFill="1">
      <alignment/>
      <protection/>
    </xf>
    <xf numFmtId="0" fontId="1" fillId="36" borderId="0" xfId="53" applyFont="1" applyFill="1" applyAlignment="1">
      <alignment horizontal="center" vertical="center"/>
      <protection/>
    </xf>
    <xf numFmtId="0" fontId="21" fillId="37" borderId="15" xfId="53" applyFont="1" applyFill="1" applyBorder="1" applyAlignment="1">
      <alignment horizontal="center"/>
      <protection/>
    </xf>
    <xf numFmtId="0" fontId="1" fillId="0" borderId="15" xfId="53" applyFont="1" applyBorder="1" applyAlignment="1">
      <alignment vertical="center"/>
      <protection/>
    </xf>
    <xf numFmtId="0" fontId="1" fillId="0" borderId="15" xfId="53" applyFont="1" applyBorder="1" applyAlignment="1">
      <alignment vertical="center" wrapText="1"/>
      <protection/>
    </xf>
    <xf numFmtId="0" fontId="22" fillId="36" borderId="0" xfId="53" applyFont="1" applyFill="1" applyAlignment="1">
      <alignment vertical="center" wrapText="1"/>
      <protection/>
    </xf>
    <xf numFmtId="0" fontId="63" fillId="0" borderId="17" xfId="53" applyFont="1" applyBorder="1" applyAlignment="1">
      <alignment horizontal="center" vertical="center"/>
      <protection/>
    </xf>
    <xf numFmtId="0" fontId="63" fillId="0" borderId="18" xfId="53" applyFont="1" applyBorder="1" applyAlignment="1">
      <alignment horizontal="center" vertical="center"/>
      <protection/>
    </xf>
    <xf numFmtId="16" fontId="1" fillId="0" borderId="15" xfId="53" applyNumberFormat="1" applyFont="1" applyBorder="1" applyAlignment="1" quotePrefix="1">
      <alignment vertical="center" wrapText="1"/>
      <protection/>
    </xf>
    <xf numFmtId="0" fontId="1" fillId="0" borderId="15" xfId="53" applyFont="1" applyBorder="1" applyAlignment="1" quotePrefix="1">
      <alignment vertical="center" wrapText="1"/>
      <protection/>
    </xf>
    <xf numFmtId="0" fontId="1" fillId="39" borderId="15" xfId="53" applyFont="1" applyFill="1" applyBorder="1" applyAlignment="1">
      <alignment vertical="center" wrapText="1"/>
      <protection/>
    </xf>
    <xf numFmtId="0" fontId="1" fillId="39" borderId="15" xfId="53" applyFont="1" applyFill="1" applyBorder="1" applyAlignment="1">
      <alignment horizontal="left" vertical="center" wrapText="1"/>
      <protection/>
    </xf>
    <xf numFmtId="0" fontId="1" fillId="40" borderId="15" xfId="53" applyFont="1" applyFill="1" applyBorder="1" applyAlignment="1">
      <alignment vertical="center" wrapText="1"/>
      <protection/>
    </xf>
    <xf numFmtId="0" fontId="1" fillId="40" borderId="15" xfId="53" applyFont="1" applyFill="1" applyBorder="1" applyAlignment="1">
      <alignment horizontal="left" vertical="center" wrapText="1"/>
      <protection/>
    </xf>
    <xf numFmtId="0" fontId="21" fillId="41" borderId="15" xfId="53" applyFont="1" applyFill="1" applyBorder="1" applyAlignment="1">
      <alignment horizontal="right" vertical="center" wrapText="1"/>
      <protection/>
    </xf>
    <xf numFmtId="0" fontId="63" fillId="0" borderId="17" xfId="53" applyFont="1" applyBorder="1" applyAlignment="1">
      <alignment horizontal="center" vertical="center" wrapText="1"/>
      <protection/>
    </xf>
    <xf numFmtId="0" fontId="1" fillId="41" borderId="15" xfId="53" applyFont="1" applyFill="1" applyBorder="1" applyAlignment="1">
      <alignment horizontal="left" vertical="center"/>
      <protection/>
    </xf>
    <xf numFmtId="0" fontId="1" fillId="41" borderId="15" xfId="53" applyFont="1" applyFill="1" applyBorder="1" applyAlignment="1">
      <alignment horizontal="right"/>
      <protection/>
    </xf>
    <xf numFmtId="0" fontId="22" fillId="36" borderId="0" xfId="53" applyFont="1" applyFill="1" applyAlignment="1">
      <alignment horizontal="left" vertical="center" wrapText="1"/>
      <protection/>
    </xf>
    <xf numFmtId="0" fontId="22" fillId="36" borderId="0" xfId="53" applyFont="1" applyFill="1" applyAlignment="1">
      <alignment horizontal="right"/>
      <protection/>
    </xf>
    <xf numFmtId="0" fontId="22" fillId="36" borderId="0" xfId="53" applyFont="1" applyFill="1" applyAlignment="1">
      <alignment horizontal="left" vertical="center"/>
      <protection/>
    </xf>
    <xf numFmtId="0" fontId="21" fillId="42" borderId="15" xfId="53" applyFont="1" applyFill="1" applyBorder="1">
      <alignment/>
      <protection/>
    </xf>
    <xf numFmtId="0" fontId="21" fillId="42" borderId="15" xfId="53" applyFont="1" applyFill="1" applyBorder="1" applyAlignment="1">
      <alignment horizontal="center"/>
      <protection/>
    </xf>
    <xf numFmtId="0" fontId="21" fillId="37" borderId="15" xfId="53" applyFont="1" applyFill="1" applyBorder="1">
      <alignment/>
      <protection/>
    </xf>
    <xf numFmtId="0" fontId="62" fillId="0" borderId="10" xfId="52" applyFont="1" applyBorder="1" applyAlignment="1">
      <alignment horizontal="center" vertical="center" wrapText="1"/>
      <protection/>
    </xf>
    <xf numFmtId="2" fontId="62" fillId="0" borderId="10" xfId="52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/>
    </xf>
    <xf numFmtId="1" fontId="62" fillId="0" borderId="10" xfId="52" applyNumberFormat="1" applyFont="1" applyBorder="1" applyAlignment="1">
      <alignment horizontal="center" vertical="center" wrapText="1"/>
      <protection/>
    </xf>
    <xf numFmtId="1" fontId="66" fillId="0" borderId="10" xfId="52" applyNumberFormat="1" applyFont="1" applyBorder="1" applyAlignment="1">
      <alignment horizontal="center" vertical="center" wrapText="1"/>
      <protection/>
    </xf>
    <xf numFmtId="0" fontId="1" fillId="41" borderId="15" xfId="53" applyFont="1" applyFill="1" applyBorder="1" applyAlignment="1">
      <alignment horizontal="left" vertical="center" wrapText="1"/>
      <protection/>
    </xf>
    <xf numFmtId="0" fontId="45" fillId="11" borderId="19" xfId="53" applyFill="1" applyBorder="1" applyAlignment="1">
      <alignment horizontal="center"/>
      <protection/>
    </xf>
    <xf numFmtId="0" fontId="45" fillId="11" borderId="17" xfId="53" applyFill="1" applyBorder="1" applyAlignment="1">
      <alignment horizontal="center"/>
      <protection/>
    </xf>
    <xf numFmtId="0" fontId="24" fillId="36" borderId="0" xfId="53" applyFont="1" applyFill="1" applyAlignment="1">
      <alignment horizontal="center"/>
      <protection/>
    </xf>
    <xf numFmtId="0" fontId="24" fillId="0" borderId="15" xfId="53" applyFont="1" applyBorder="1" applyAlignment="1">
      <alignment horizontal="center"/>
      <protection/>
    </xf>
    <xf numFmtId="0" fontId="21" fillId="37" borderId="15" xfId="53" applyFont="1" applyFill="1" applyBorder="1" applyAlignment="1">
      <alignment horizontal="center" vertical="center" wrapText="1"/>
      <protection/>
    </xf>
    <xf numFmtId="0" fontId="21" fillId="37" borderId="21" xfId="53" applyFont="1" applyFill="1" applyBorder="1" applyAlignment="1">
      <alignment horizontal="center"/>
      <protection/>
    </xf>
    <xf numFmtId="0" fontId="21" fillId="37" borderId="22" xfId="53" applyFont="1" applyFill="1" applyBorder="1" applyAlignment="1">
      <alignment horizontal="center"/>
      <protection/>
    </xf>
    <xf numFmtId="0" fontId="21" fillId="37" borderId="23" xfId="53" applyFont="1" applyFill="1" applyBorder="1" applyAlignment="1">
      <alignment horizontal="center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/>
      <protection/>
    </xf>
    <xf numFmtId="0" fontId="1" fillId="39" borderId="15" xfId="53" applyFont="1" applyFill="1" applyBorder="1" applyAlignment="1">
      <alignment horizontal="left" vertical="center" wrapText="1"/>
      <protection/>
    </xf>
    <xf numFmtId="0" fontId="1" fillId="40" borderId="15" xfId="53" applyFont="1" applyFill="1" applyBorder="1" applyAlignment="1">
      <alignment horizontal="left" vertical="center" wrapText="1"/>
      <protection/>
    </xf>
    <xf numFmtId="0" fontId="1" fillId="41" borderId="15" xfId="53" applyFont="1" applyFill="1" applyBorder="1" applyAlignment="1">
      <alignment horizontal="left" vertical="center"/>
      <protection/>
    </xf>
    <xf numFmtId="0" fontId="63" fillId="0" borderId="24" xfId="53" applyFont="1" applyBorder="1" applyAlignment="1">
      <alignment horizontal="center" vertical="center"/>
      <protection/>
    </xf>
    <xf numFmtId="0" fontId="63" fillId="0" borderId="19" xfId="53" applyFont="1" applyBorder="1" applyAlignment="1">
      <alignment horizontal="center" vertical="center"/>
      <protection/>
    </xf>
    <xf numFmtId="0" fontId="63" fillId="0" borderId="25" xfId="53" applyFont="1" applyBorder="1" applyAlignment="1">
      <alignment horizontal="center" vertical="center"/>
      <protection/>
    </xf>
    <xf numFmtId="0" fontId="24" fillId="36" borderId="15" xfId="53" applyFont="1" applyFill="1" applyBorder="1" applyAlignment="1">
      <alignment horizontal="center"/>
      <protection/>
    </xf>
    <xf numFmtId="0" fontId="24" fillId="36" borderId="26" xfId="53" applyFont="1" applyFill="1" applyBorder="1" applyAlignment="1">
      <alignment horizontal="center"/>
      <protection/>
    </xf>
    <xf numFmtId="0" fontId="23" fillId="36" borderId="0" xfId="53" applyFont="1" applyFill="1" applyAlignment="1">
      <alignment horizontal="center"/>
      <protection/>
    </xf>
    <xf numFmtId="0" fontId="2" fillId="36" borderId="27" xfId="53" applyFont="1" applyFill="1" applyBorder="1" applyAlignment="1">
      <alignment horizontal="center"/>
      <protection/>
    </xf>
    <xf numFmtId="0" fontId="2" fillId="36" borderId="28" xfId="53" applyFont="1" applyFill="1" applyBorder="1" applyAlignment="1">
      <alignment horizontal="center"/>
      <protection/>
    </xf>
    <xf numFmtId="0" fontId="21" fillId="37" borderId="20" xfId="53" applyFont="1" applyFill="1" applyBorder="1" applyAlignment="1">
      <alignment horizontal="center" vertical="center" wrapText="1"/>
      <protection/>
    </xf>
    <xf numFmtId="0" fontId="21" fillId="37" borderId="29" xfId="53" applyFont="1" applyFill="1" applyBorder="1" applyAlignment="1">
      <alignment horizontal="center"/>
      <protection/>
    </xf>
    <xf numFmtId="0" fontId="21" fillId="37" borderId="30" xfId="53" applyFont="1" applyFill="1" applyBorder="1" applyAlignment="1">
      <alignment horizontal="center"/>
      <protection/>
    </xf>
    <xf numFmtId="0" fontId="21" fillId="37" borderId="31" xfId="53" applyFont="1" applyFill="1" applyBorder="1" applyAlignment="1">
      <alignment horizontal="center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68" fillId="34" borderId="15" xfId="53" applyFont="1" applyFill="1" applyBorder="1" applyAlignment="1">
      <alignment horizontal="center" vertical="center" wrapText="1"/>
      <protection/>
    </xf>
    <xf numFmtId="0" fontId="21" fillId="35" borderId="21" xfId="53" applyFont="1" applyFill="1" applyBorder="1" applyAlignment="1">
      <alignment horizontal="center" vertical="center" wrapText="1"/>
      <protection/>
    </xf>
    <xf numFmtId="0" fontId="21" fillId="35" borderId="22" xfId="53" applyFont="1" applyFill="1" applyBorder="1" applyAlignment="1">
      <alignment horizontal="center" vertical="center" wrapText="1"/>
      <protection/>
    </xf>
    <xf numFmtId="0" fontId="21" fillId="35" borderId="23" xfId="53" applyFont="1" applyFill="1" applyBorder="1" applyAlignment="1">
      <alignment horizontal="center" vertical="center" wrapText="1"/>
      <protection/>
    </xf>
    <xf numFmtId="0" fontId="21" fillId="34" borderId="32" xfId="53" applyFont="1" applyFill="1" applyBorder="1" applyAlignment="1">
      <alignment horizontal="center" vertical="center" textRotation="90"/>
      <protection/>
    </xf>
    <xf numFmtId="0" fontId="21" fillId="34" borderId="33" xfId="53" applyFont="1" applyFill="1" applyBorder="1" applyAlignment="1">
      <alignment horizontal="center" vertical="center" textRotation="90"/>
      <protection/>
    </xf>
    <xf numFmtId="0" fontId="21" fillId="34" borderId="34" xfId="53" applyFont="1" applyFill="1" applyBorder="1" applyAlignment="1">
      <alignment horizontal="center" vertical="center" textRotation="90"/>
      <protection/>
    </xf>
    <xf numFmtId="0" fontId="45" fillId="11" borderId="35" xfId="53" applyFill="1" applyBorder="1" applyAlignment="1">
      <alignment horizontal="center"/>
      <protection/>
    </xf>
    <xf numFmtId="0" fontId="45" fillId="11" borderId="36" xfId="53" applyFill="1" applyBorder="1" applyAlignment="1">
      <alignment horizontal="center"/>
      <protection/>
    </xf>
    <xf numFmtId="0" fontId="45" fillId="11" borderId="37" xfId="53" applyFill="1" applyBorder="1" applyAlignment="1">
      <alignment horizontal="center"/>
      <protection/>
    </xf>
    <xf numFmtId="0" fontId="45" fillId="11" borderId="38" xfId="53" applyFill="1" applyBorder="1" applyAlignment="1">
      <alignment horizontal="center"/>
      <protection/>
    </xf>
    <xf numFmtId="0" fontId="45" fillId="11" borderId="39" xfId="53" applyFill="1" applyBorder="1" applyAlignment="1">
      <alignment horizontal="center"/>
      <protection/>
    </xf>
    <xf numFmtId="0" fontId="45" fillId="11" borderId="40" xfId="53" applyFill="1" applyBorder="1" applyAlignment="1">
      <alignment horizontal="center"/>
      <protection/>
    </xf>
    <xf numFmtId="0" fontId="63" fillId="0" borderId="27" xfId="53" applyFont="1" applyBorder="1" applyAlignment="1">
      <alignment horizontal="center" vertical="center"/>
      <protection/>
    </xf>
    <xf numFmtId="0" fontId="63" fillId="0" borderId="18" xfId="53" applyFont="1" applyBorder="1" applyAlignment="1">
      <alignment horizontal="center" vertical="center"/>
      <protection/>
    </xf>
    <xf numFmtId="0" fontId="63" fillId="0" borderId="16" xfId="53" applyFont="1" applyBorder="1" applyAlignment="1">
      <alignment horizontal="center" vertical="center"/>
      <protection/>
    </xf>
    <xf numFmtId="0" fontId="23" fillId="0" borderId="15" xfId="53" applyFont="1" applyBorder="1" applyAlignment="1">
      <alignment horizontal="center"/>
      <protection/>
    </xf>
    <xf numFmtId="0" fontId="20" fillId="0" borderId="0" xfId="52" applyFont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12" xfId="52" applyFont="1" applyBorder="1" applyAlignment="1">
      <alignment horizontal="center" vertical="top"/>
      <protection/>
    </xf>
    <xf numFmtId="0" fontId="15" fillId="0" borderId="41" xfId="52" applyFont="1" applyBorder="1" applyAlignment="1">
      <alignment horizontal="center" vertical="top"/>
      <protection/>
    </xf>
    <xf numFmtId="0" fontId="15" fillId="0" borderId="42" xfId="52" applyFont="1" applyBorder="1" applyAlignment="1">
      <alignment horizontal="center" vertical="top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3" fillId="0" borderId="43" xfId="52" applyFont="1" applyBorder="1" applyAlignment="1">
      <alignment horizontal="center" vertical="center" wrapText="1"/>
      <protection/>
    </xf>
    <xf numFmtId="0" fontId="13" fillId="0" borderId="44" xfId="52" applyFont="1" applyBorder="1" applyAlignment="1">
      <alignment horizontal="center" vertical="center" wrapText="1"/>
      <protection/>
    </xf>
    <xf numFmtId="0" fontId="13" fillId="0" borderId="45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25" fillId="0" borderId="46" xfId="52" applyFont="1" applyBorder="1" applyAlignment="1">
      <alignment horizontal="center" vertical="center" wrapText="1"/>
      <protection/>
    </xf>
    <xf numFmtId="0" fontId="25" fillId="0" borderId="47" xfId="52" applyFont="1" applyBorder="1" applyAlignment="1">
      <alignment horizontal="center" vertical="center"/>
      <protection/>
    </xf>
    <xf numFmtId="0" fontId="25" fillId="0" borderId="48" xfId="52" applyFont="1" applyBorder="1" applyAlignment="1">
      <alignment horizontal="center" vertical="center"/>
      <protection/>
    </xf>
    <xf numFmtId="0" fontId="25" fillId="0" borderId="49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5" fillId="0" borderId="50" xfId="52" applyFont="1" applyBorder="1" applyAlignment="1">
      <alignment horizontal="center" vertical="center"/>
      <protection/>
    </xf>
    <xf numFmtId="0" fontId="13" fillId="0" borderId="51" xfId="52" applyFont="1" applyBorder="1" applyAlignment="1">
      <alignment horizontal="center" vertical="center" wrapText="1"/>
      <protection/>
    </xf>
    <xf numFmtId="0" fontId="13" fillId="0" borderId="52" xfId="52" applyFont="1" applyBorder="1" applyAlignment="1">
      <alignment horizontal="center" vertical="center" wrapText="1"/>
      <protection/>
    </xf>
    <xf numFmtId="0" fontId="13" fillId="0" borderId="53" xfId="52" applyFont="1" applyBorder="1" applyAlignment="1">
      <alignment horizontal="center" vertical="center" wrapText="1"/>
      <protection/>
    </xf>
    <xf numFmtId="0" fontId="13" fillId="0" borderId="54" xfId="52" applyFont="1" applyBorder="1" applyAlignment="1">
      <alignment horizontal="center" vertical="center" wrapText="1"/>
      <protection/>
    </xf>
    <xf numFmtId="0" fontId="13" fillId="0" borderId="55" xfId="52" applyFont="1" applyBorder="1" applyAlignment="1">
      <alignment horizontal="center" vertical="center"/>
      <protection/>
    </xf>
    <xf numFmtId="0" fontId="13" fillId="0" borderId="52" xfId="52" applyFont="1" applyBorder="1" applyAlignment="1">
      <alignment horizontal="center" vertical="center"/>
      <protection/>
    </xf>
    <xf numFmtId="0" fontId="13" fillId="0" borderId="56" xfId="52" applyFont="1" applyBorder="1" applyAlignment="1">
      <alignment horizontal="center" vertical="center"/>
      <protection/>
    </xf>
    <xf numFmtId="0" fontId="13" fillId="0" borderId="57" xfId="52" applyFont="1" applyBorder="1" applyAlignment="1">
      <alignment horizontal="center" vertical="center"/>
      <protection/>
    </xf>
    <xf numFmtId="0" fontId="13" fillId="0" borderId="54" xfId="52" applyFont="1" applyBorder="1" applyAlignment="1">
      <alignment horizontal="center" vertical="center"/>
      <protection/>
    </xf>
    <xf numFmtId="0" fontId="13" fillId="0" borderId="58" xfId="52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41" xfId="52" applyFont="1" applyBorder="1" applyAlignment="1">
      <alignment horizontal="center" vertical="center"/>
      <protection/>
    </xf>
    <xf numFmtId="0" fontId="13" fillId="0" borderId="42" xfId="52" applyFont="1" applyBorder="1" applyAlignment="1">
      <alignment horizontal="center" vertical="center"/>
      <protection/>
    </xf>
    <xf numFmtId="0" fontId="13" fillId="2" borderId="55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0" borderId="10" xfId="52" applyFont="1" applyBorder="1" applyAlignment="1">
      <alignment horizontal="left" vertical="top"/>
      <protection/>
    </xf>
    <xf numFmtId="0" fontId="11" fillId="2" borderId="10" xfId="0" applyFont="1" applyFill="1" applyBorder="1" applyAlignment="1">
      <alignment horizontal="center" vertical="center" textRotation="90" wrapText="1"/>
    </xf>
    <xf numFmtId="0" fontId="14" fillId="2" borderId="59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14" fillId="2" borderId="3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 wrapText="1"/>
    </xf>
    <xf numFmtId="1" fontId="12" fillId="2" borderId="59" xfId="0" applyNumberFormat="1" applyFont="1" applyFill="1" applyBorder="1" applyAlignment="1">
      <alignment horizontal="center" vertical="center" textRotation="90" wrapText="1"/>
    </xf>
    <xf numFmtId="1" fontId="12" fillId="2" borderId="14" xfId="0" applyNumberFormat="1" applyFont="1" applyFill="1" applyBorder="1" applyAlignment="1">
      <alignment horizontal="center" vertical="center" textRotation="90" wrapText="1"/>
    </xf>
    <xf numFmtId="1" fontId="12" fillId="2" borderId="6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1" fillId="2" borderId="59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center" vertical="center" textRotation="90" wrapText="1"/>
    </xf>
    <xf numFmtId="0" fontId="11" fillId="2" borderId="60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36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59" xfId="0" applyFont="1" applyFill="1" applyBorder="1" applyAlignment="1">
      <alignment horizontal="center" vertical="center" textRotation="90" wrapText="1"/>
    </xf>
    <xf numFmtId="0" fontId="11" fillId="2" borderId="36" xfId="0" applyFont="1" applyFill="1" applyBorder="1" applyAlignment="1">
      <alignment horizontal="center" vertical="center" textRotation="90" wrapText="1"/>
    </xf>
    <xf numFmtId="0" fontId="14" fillId="36" borderId="59" xfId="0" applyFont="1" applyFill="1" applyBorder="1" applyAlignment="1">
      <alignment horizontal="center" vertical="center" textRotation="90" wrapText="1"/>
    </xf>
    <xf numFmtId="0" fontId="14" fillId="36" borderId="14" xfId="0" applyFont="1" applyFill="1" applyBorder="1" applyAlignment="1">
      <alignment horizontal="center" vertical="center" textRotation="90" wrapText="1"/>
    </xf>
    <xf numFmtId="0" fontId="14" fillId="36" borderId="36" xfId="0" applyFont="1" applyFill="1" applyBorder="1" applyAlignment="1">
      <alignment horizontal="center" vertical="center" textRotation="90" wrapText="1"/>
    </xf>
    <xf numFmtId="0" fontId="13" fillId="0" borderId="12" xfId="52" applyFont="1" applyBorder="1" applyAlignment="1">
      <alignment horizontal="left" vertical="top"/>
      <protection/>
    </xf>
    <xf numFmtId="0" fontId="13" fillId="0" borderId="41" xfId="52" applyFont="1" applyBorder="1" applyAlignment="1">
      <alignment horizontal="left" vertical="top"/>
      <protection/>
    </xf>
    <xf numFmtId="0" fontId="13" fillId="0" borderId="42" xfId="52" applyFont="1" applyBorder="1" applyAlignment="1">
      <alignment horizontal="left" vertical="top"/>
      <protection/>
    </xf>
    <xf numFmtId="0" fontId="13" fillId="0" borderId="61" xfId="52" applyFont="1" applyBorder="1" applyAlignment="1">
      <alignment horizontal="center" vertical="center" wrapText="1"/>
      <protection/>
    </xf>
    <xf numFmtId="0" fontId="13" fillId="0" borderId="47" xfId="52" applyFont="1" applyBorder="1" applyAlignment="1">
      <alignment horizontal="center" vertical="center" wrapText="1"/>
      <protection/>
    </xf>
    <xf numFmtId="0" fontId="13" fillId="0" borderId="48" xfId="52" applyFont="1" applyBorder="1" applyAlignment="1">
      <alignment horizontal="center" vertical="center" wrapText="1"/>
      <protection/>
    </xf>
    <xf numFmtId="0" fontId="13" fillId="0" borderId="62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13" fillId="0" borderId="50" xfId="52" applyFont="1" applyBorder="1" applyAlignment="1">
      <alignment horizontal="center" vertical="center" wrapText="1"/>
      <protection/>
    </xf>
    <xf numFmtId="0" fontId="13" fillId="0" borderId="58" xfId="52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/>
      <protection/>
    </xf>
    <xf numFmtId="0" fontId="15" fillId="0" borderId="41" xfId="52" applyFont="1" applyBorder="1" applyAlignment="1">
      <alignment horizontal="center" vertical="center"/>
      <protection/>
    </xf>
    <xf numFmtId="0" fontId="15" fillId="0" borderId="42" xfId="52" applyFont="1" applyBorder="1" applyAlignment="1">
      <alignment horizontal="center" vertical="center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15" fillId="0" borderId="41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6" fillId="34" borderId="14" xfId="0" applyFont="1" applyFill="1" applyBorder="1" applyAlignment="1">
      <alignment horizontal="center" vertical="center" textRotation="90" wrapText="1"/>
    </xf>
    <xf numFmtId="0" fontId="16" fillId="34" borderId="36" xfId="0" applyFont="1" applyFill="1" applyBorder="1" applyAlignment="1">
      <alignment horizontal="center" vertical="center" textRotation="90" wrapText="1"/>
    </xf>
    <xf numFmtId="0" fontId="11" fillId="34" borderId="13" xfId="0" applyFont="1" applyFill="1" applyBorder="1" applyAlignment="1">
      <alignment horizontal="center" vertical="center" textRotation="90" wrapText="1"/>
    </xf>
    <xf numFmtId="0" fontId="11" fillId="34" borderId="14" xfId="0" applyFont="1" applyFill="1" applyBorder="1" applyAlignment="1">
      <alignment horizontal="center" vertical="center" textRotation="90" wrapText="1"/>
    </xf>
    <xf numFmtId="0" fontId="11" fillId="34" borderId="36" xfId="0" applyFont="1" applyFill="1" applyBorder="1" applyAlignment="1">
      <alignment horizontal="center" vertical="center" textRotation="90" wrapText="1"/>
    </xf>
    <xf numFmtId="0" fontId="11" fillId="34" borderId="59" xfId="0" applyFont="1" applyFill="1" applyBorder="1" applyAlignment="1">
      <alignment horizontal="center" vertical="center" textRotation="90" wrapText="1"/>
    </xf>
    <xf numFmtId="0" fontId="13" fillId="34" borderId="14" xfId="0" applyFont="1" applyFill="1" applyBorder="1" applyAlignment="1">
      <alignment horizontal="center" vertical="center" textRotation="90" wrapText="1"/>
    </xf>
    <xf numFmtId="0" fontId="13" fillId="34" borderId="36" xfId="0" applyFont="1" applyFill="1" applyBorder="1" applyAlignment="1">
      <alignment horizontal="center" vertical="center" textRotation="90" wrapText="1"/>
    </xf>
    <xf numFmtId="0" fontId="18" fillId="0" borderId="59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3" fillId="2" borderId="59" xfId="0" applyFont="1" applyFill="1" applyBorder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13" fillId="2" borderId="36" xfId="0" applyFont="1" applyFill="1" applyBorder="1" applyAlignment="1">
      <alignment horizontal="center" vertical="center" textRotation="90" wrapText="1"/>
    </xf>
    <xf numFmtId="1" fontId="11" fillId="2" borderId="59" xfId="0" applyNumberFormat="1" applyFont="1" applyFill="1" applyBorder="1" applyAlignment="1">
      <alignment horizontal="center" vertical="center" textRotation="90" wrapText="1"/>
    </xf>
    <xf numFmtId="1" fontId="11" fillId="2" borderId="14" xfId="0" applyNumberFormat="1" applyFont="1" applyFill="1" applyBorder="1" applyAlignment="1">
      <alignment horizontal="center" vertical="center" textRotation="90" wrapText="1"/>
    </xf>
    <xf numFmtId="1" fontId="11" fillId="2" borderId="6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2</xdr:col>
      <xdr:colOff>581025</xdr:colOff>
      <xdr:row>2</xdr:row>
      <xdr:rowOff>504825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2066925" cy="171450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238125</xdr:rowOff>
    </xdr:from>
    <xdr:to>
      <xdr:col>2</xdr:col>
      <xdr:colOff>533400</xdr:colOff>
      <xdr:row>2</xdr:row>
      <xdr:rowOff>523875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2047875" cy="16192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104775</xdr:rowOff>
    </xdr:from>
    <xdr:to>
      <xdr:col>2</xdr:col>
      <xdr:colOff>533400</xdr:colOff>
      <xdr:row>2</xdr:row>
      <xdr:rowOff>428625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2057400" cy="16573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76200</xdr:rowOff>
    </xdr:from>
    <xdr:to>
      <xdr:col>2</xdr:col>
      <xdr:colOff>361950</xdr:colOff>
      <xdr:row>2</xdr:row>
      <xdr:rowOff>485775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2028825" cy="17430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2</xdr:col>
      <xdr:colOff>552450</xdr:colOff>
      <xdr:row>2</xdr:row>
      <xdr:rowOff>333375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2057400" cy="15906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114300</xdr:rowOff>
    </xdr:from>
    <xdr:to>
      <xdr:col>2</xdr:col>
      <xdr:colOff>1114425</xdr:colOff>
      <xdr:row>2</xdr:row>
      <xdr:rowOff>457200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14300"/>
          <a:ext cx="2057400" cy="167640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="64" zoomScaleNormal="64" zoomScalePageLayoutView="0" workbookViewId="0" topLeftCell="A1">
      <selection activeCell="G49" sqref="G49"/>
    </sheetView>
  </sheetViews>
  <sheetFormatPr defaultColWidth="11.421875" defaultRowHeight="15"/>
  <cols>
    <col min="1" max="1" width="32.7109375" style="50" customWidth="1"/>
    <col min="2" max="2" width="70.7109375" style="50" customWidth="1"/>
    <col min="3" max="3" width="15.00390625" style="50" customWidth="1"/>
    <col min="4" max="4" width="15.421875" style="50" customWidth="1"/>
    <col min="5" max="5" width="21.28125" style="50" bestFit="1" customWidth="1"/>
    <col min="6" max="6" width="18.421875" style="50" customWidth="1"/>
    <col min="7" max="7" width="28.00390625" style="50" customWidth="1"/>
    <col min="8" max="8" width="17.7109375" style="50" customWidth="1"/>
    <col min="9" max="16384" width="11.421875" style="50" customWidth="1"/>
  </cols>
  <sheetData>
    <row r="1" spans="1:8" ht="16.5" thickBot="1" thickTop="1">
      <c r="A1" s="134" t="s">
        <v>242</v>
      </c>
      <c r="B1" s="134"/>
      <c r="C1" s="134"/>
      <c r="D1" s="134"/>
      <c r="E1" s="134"/>
      <c r="F1" s="134"/>
      <c r="G1" s="134"/>
      <c r="H1" s="134"/>
    </row>
    <row r="2" spans="1:8" ht="16.5" customHeight="1" thickBot="1" thickTop="1">
      <c r="A2" s="135" t="s">
        <v>243</v>
      </c>
      <c r="B2" s="136"/>
      <c r="C2" s="136"/>
      <c r="D2" s="136"/>
      <c r="E2" s="136"/>
      <c r="F2" s="136"/>
      <c r="G2" s="136"/>
      <c r="H2" s="137"/>
    </row>
    <row r="3" spans="1:8" ht="27" thickBot="1" thickTop="1">
      <c r="A3" s="51"/>
      <c r="B3" s="52" t="s">
        <v>244</v>
      </c>
      <c r="C3" s="52" t="s">
        <v>245</v>
      </c>
      <c r="D3" s="52" t="s">
        <v>246</v>
      </c>
      <c r="E3" s="52" t="s">
        <v>247</v>
      </c>
      <c r="F3" s="52" t="s">
        <v>248</v>
      </c>
      <c r="G3" s="52" t="s">
        <v>249</v>
      </c>
      <c r="H3" s="52" t="s">
        <v>250</v>
      </c>
    </row>
    <row r="4" spans="1:8" ht="167.25" thickBot="1" thickTop="1">
      <c r="A4" s="138" t="s">
        <v>251</v>
      </c>
      <c r="B4" s="53" t="s">
        <v>252</v>
      </c>
      <c r="C4" s="54" t="s">
        <v>253</v>
      </c>
      <c r="D4" s="54" t="s">
        <v>254</v>
      </c>
      <c r="E4" s="54" t="s">
        <v>255</v>
      </c>
      <c r="F4" s="54" t="s">
        <v>256</v>
      </c>
      <c r="G4" s="54" t="s">
        <v>257</v>
      </c>
      <c r="H4" s="54" t="s">
        <v>258</v>
      </c>
    </row>
    <row r="5" spans="1:8" ht="141.75" thickBot="1" thickTop="1">
      <c r="A5" s="139"/>
      <c r="B5" s="53" t="s">
        <v>259</v>
      </c>
      <c r="C5" s="54" t="s">
        <v>260</v>
      </c>
      <c r="D5" s="54" t="s">
        <v>261</v>
      </c>
      <c r="E5" s="54" t="s">
        <v>262</v>
      </c>
      <c r="F5" s="54" t="s">
        <v>263</v>
      </c>
      <c r="G5" s="54" t="s">
        <v>264</v>
      </c>
      <c r="H5" s="54" t="s">
        <v>265</v>
      </c>
    </row>
    <row r="6" spans="1:8" ht="116.25" thickBot="1" thickTop="1">
      <c r="A6" s="139"/>
      <c r="B6" s="53" t="s">
        <v>266</v>
      </c>
      <c r="C6" s="54" t="s">
        <v>267</v>
      </c>
      <c r="D6" s="54" t="s">
        <v>268</v>
      </c>
      <c r="E6" s="54" t="s">
        <v>269</v>
      </c>
      <c r="F6" s="54" t="s">
        <v>270</v>
      </c>
      <c r="G6" s="54" t="s">
        <v>271</v>
      </c>
      <c r="H6" s="54" t="s">
        <v>272</v>
      </c>
    </row>
    <row r="7" spans="1:8" ht="141.75" thickBot="1" thickTop="1">
      <c r="A7" s="139"/>
      <c r="B7" s="53" t="s">
        <v>273</v>
      </c>
      <c r="C7" s="54" t="s">
        <v>274</v>
      </c>
      <c r="D7" s="54" t="s">
        <v>275</v>
      </c>
      <c r="E7" s="54" t="s">
        <v>276</v>
      </c>
      <c r="F7" s="54" t="s">
        <v>277</v>
      </c>
      <c r="G7" s="54" t="s">
        <v>278</v>
      </c>
      <c r="H7" s="54" t="s">
        <v>279</v>
      </c>
    </row>
    <row r="8" spans="1:8" ht="167.25" thickBot="1" thickTop="1">
      <c r="A8" s="139"/>
      <c r="B8" s="53" t="s">
        <v>280</v>
      </c>
      <c r="C8" s="54" t="s">
        <v>281</v>
      </c>
      <c r="D8" s="54" t="s">
        <v>282</v>
      </c>
      <c r="E8" s="54" t="s">
        <v>283</v>
      </c>
      <c r="F8" s="54"/>
      <c r="G8" s="54" t="s">
        <v>284</v>
      </c>
      <c r="H8" s="54" t="s">
        <v>285</v>
      </c>
    </row>
    <row r="9" spans="1:8" ht="78" thickBot="1" thickTop="1">
      <c r="A9" s="139"/>
      <c r="B9" s="53" t="s">
        <v>286</v>
      </c>
      <c r="C9" s="54" t="s">
        <v>287</v>
      </c>
      <c r="D9" s="54" t="s">
        <v>288</v>
      </c>
      <c r="E9" s="54" t="s">
        <v>289</v>
      </c>
      <c r="F9" s="54"/>
      <c r="G9" s="54" t="s">
        <v>290</v>
      </c>
      <c r="H9" s="54" t="s">
        <v>291</v>
      </c>
    </row>
    <row r="10" spans="1:8" ht="116.25" thickBot="1" thickTop="1">
      <c r="A10" s="139"/>
      <c r="B10" s="53" t="s">
        <v>292</v>
      </c>
      <c r="C10" s="54" t="s">
        <v>293</v>
      </c>
      <c r="D10" s="54"/>
      <c r="E10" s="54"/>
      <c r="F10" s="54"/>
      <c r="G10" s="54" t="s">
        <v>294</v>
      </c>
      <c r="H10" s="54"/>
    </row>
    <row r="11" spans="1:8" ht="16.5" thickBot="1" thickTop="1">
      <c r="A11" s="140"/>
      <c r="B11" s="53" t="s">
        <v>295</v>
      </c>
      <c r="C11" s="54"/>
      <c r="D11" s="54"/>
      <c r="E11" s="54"/>
      <c r="F11" s="54"/>
      <c r="G11" s="54" t="s">
        <v>296</v>
      </c>
      <c r="H11" s="54"/>
    </row>
    <row r="12" spans="1:8" ht="15.75" thickTop="1">
      <c r="A12" s="141"/>
      <c r="B12" s="142"/>
      <c r="C12" s="142"/>
      <c r="D12" s="142"/>
      <c r="E12" s="142"/>
      <c r="F12" s="142"/>
      <c r="G12" s="142"/>
      <c r="H12" s="143"/>
    </row>
    <row r="13" spans="1:8" ht="15.75" thickBot="1">
      <c r="A13" s="144"/>
      <c r="B13" s="145"/>
      <c r="C13" s="145"/>
      <c r="D13" s="145"/>
      <c r="E13" s="145"/>
      <c r="F13" s="145"/>
      <c r="G13" s="145"/>
      <c r="H13" s="146"/>
    </row>
    <row r="14" spans="1:10" ht="15.75" thickBot="1">
      <c r="A14" s="147" t="s">
        <v>297</v>
      </c>
      <c r="B14" s="148"/>
      <c r="C14" s="55"/>
      <c r="D14" s="56"/>
      <c r="E14" s="57"/>
      <c r="F14" s="57"/>
      <c r="G14" s="57"/>
      <c r="H14" s="57"/>
      <c r="I14" s="57"/>
      <c r="J14" s="57"/>
    </row>
    <row r="15" spans="1:10" ht="15.75" thickBot="1">
      <c r="A15" s="58" t="s">
        <v>298</v>
      </c>
      <c r="B15" s="59" t="s">
        <v>299</v>
      </c>
      <c r="C15" s="60"/>
      <c r="D15" s="56"/>
      <c r="E15" s="56"/>
      <c r="F15" s="56"/>
      <c r="G15" s="56"/>
      <c r="H15" s="57"/>
      <c r="I15" s="56"/>
      <c r="J15" s="56"/>
    </row>
    <row r="16" spans="1:10" ht="17.25" thickBot="1" thickTop="1">
      <c r="A16" s="149" t="s">
        <v>300</v>
      </c>
      <c r="B16" s="61" t="s">
        <v>301</v>
      </c>
      <c r="C16" s="60"/>
      <c r="D16" s="56"/>
      <c r="E16" s="150" t="s">
        <v>302</v>
      </c>
      <c r="F16" s="150"/>
      <c r="G16" s="150"/>
      <c r="H16" s="57"/>
      <c r="I16" s="56"/>
      <c r="J16" s="56"/>
    </row>
    <row r="17" spans="1:10" ht="16.5" thickBot="1" thickTop="1">
      <c r="A17" s="122"/>
      <c r="B17" s="61" t="s">
        <v>303</v>
      </c>
      <c r="C17" s="60"/>
      <c r="D17" s="56"/>
      <c r="E17" s="62" t="s">
        <v>304</v>
      </c>
      <c r="F17" s="62" t="s">
        <v>305</v>
      </c>
      <c r="G17" s="62" t="s">
        <v>306</v>
      </c>
      <c r="H17" s="57"/>
      <c r="I17" s="56"/>
      <c r="J17" s="56"/>
    </row>
    <row r="18" spans="1:10" ht="116.25" thickBot="1" thickTop="1">
      <c r="A18" s="122"/>
      <c r="B18" s="61" t="s">
        <v>307</v>
      </c>
      <c r="C18" s="60"/>
      <c r="D18" s="56"/>
      <c r="E18" s="63" t="s">
        <v>308</v>
      </c>
      <c r="F18" s="63">
        <v>10</v>
      </c>
      <c r="G18" s="54" t="s">
        <v>309</v>
      </c>
      <c r="H18" s="57"/>
      <c r="I18" s="56"/>
      <c r="J18" s="56"/>
    </row>
    <row r="19" spans="1:10" ht="78" customHeight="1" thickBot="1" thickTop="1">
      <c r="A19" s="122"/>
      <c r="B19" s="61" t="s">
        <v>310</v>
      </c>
      <c r="C19" s="60"/>
      <c r="D19" s="56"/>
      <c r="E19" s="63" t="s">
        <v>43</v>
      </c>
      <c r="F19" s="63">
        <v>6</v>
      </c>
      <c r="G19" s="54" t="s">
        <v>311</v>
      </c>
      <c r="H19" s="57"/>
      <c r="I19" s="56"/>
      <c r="J19" s="56"/>
    </row>
    <row r="20" spans="1:10" ht="103.5" thickBot="1" thickTop="1">
      <c r="A20" s="122"/>
      <c r="B20" s="61" t="s">
        <v>312</v>
      </c>
      <c r="C20" s="60"/>
      <c r="D20" s="56"/>
      <c r="E20" s="63" t="s">
        <v>39</v>
      </c>
      <c r="F20" s="63">
        <v>2</v>
      </c>
      <c r="G20" s="54" t="s">
        <v>313</v>
      </c>
      <c r="H20" s="57"/>
      <c r="I20" s="56"/>
      <c r="J20" s="56"/>
    </row>
    <row r="21" spans="1:10" ht="78" thickBot="1" thickTop="1">
      <c r="A21" s="122"/>
      <c r="B21" s="61" t="s">
        <v>314</v>
      </c>
      <c r="C21" s="60"/>
      <c r="D21" s="56"/>
      <c r="E21" s="63" t="s">
        <v>34</v>
      </c>
      <c r="F21" s="54" t="s">
        <v>315</v>
      </c>
      <c r="G21" s="54" t="s">
        <v>316</v>
      </c>
      <c r="H21" s="57"/>
      <c r="I21" s="64"/>
      <c r="J21" s="65"/>
    </row>
    <row r="22" spans="1:10" ht="39" thickBot="1">
      <c r="A22" s="122"/>
      <c r="B22" s="66" t="s">
        <v>317</v>
      </c>
      <c r="C22" s="60"/>
      <c r="D22" s="56"/>
      <c r="E22" s="57"/>
      <c r="F22" s="57"/>
      <c r="G22" s="57"/>
      <c r="H22" s="57"/>
      <c r="I22" s="57"/>
      <c r="J22" s="57"/>
    </row>
    <row r="23" spans="1:10" ht="15.75" thickBot="1">
      <c r="A23" s="123"/>
      <c r="B23" s="61" t="s">
        <v>318</v>
      </c>
      <c r="C23" s="60"/>
      <c r="D23" s="56"/>
      <c r="E23" s="56"/>
      <c r="F23" s="56"/>
      <c r="G23" s="56"/>
      <c r="H23" s="57"/>
      <c r="I23" s="56"/>
      <c r="J23" s="56"/>
    </row>
    <row r="24" spans="1:10" ht="16.5" thickBot="1">
      <c r="A24" s="121" t="s">
        <v>319</v>
      </c>
      <c r="B24" s="61" t="s">
        <v>307</v>
      </c>
      <c r="C24" s="60"/>
      <c r="D24" s="56"/>
      <c r="E24" s="126" t="s">
        <v>320</v>
      </c>
      <c r="F24" s="126"/>
      <c r="G24" s="126"/>
      <c r="H24" s="57"/>
      <c r="I24" s="56"/>
      <c r="J24" s="56"/>
    </row>
    <row r="25" spans="1:10" ht="16.5" thickBot="1" thickTop="1">
      <c r="A25" s="123"/>
      <c r="B25" s="61" t="s">
        <v>321</v>
      </c>
      <c r="C25" s="60"/>
      <c r="D25" s="56"/>
      <c r="E25" s="62" t="s">
        <v>322</v>
      </c>
      <c r="F25" s="62" t="s">
        <v>323</v>
      </c>
      <c r="G25" s="62" t="s">
        <v>306</v>
      </c>
      <c r="H25" s="57"/>
      <c r="I25" s="56"/>
      <c r="J25" s="56"/>
    </row>
    <row r="26" spans="1:10" ht="65.25" customHeight="1" thickBot="1" thickTop="1">
      <c r="A26" s="121" t="s">
        <v>324</v>
      </c>
      <c r="B26" s="61" t="s">
        <v>325</v>
      </c>
      <c r="C26" s="60"/>
      <c r="D26" s="56"/>
      <c r="E26" s="54" t="s">
        <v>326</v>
      </c>
      <c r="F26" s="54">
        <v>4</v>
      </c>
      <c r="G26" s="54" t="s">
        <v>327</v>
      </c>
      <c r="H26" s="57"/>
      <c r="I26" s="56"/>
      <c r="J26" s="56"/>
    </row>
    <row r="27" spans="1:10" ht="52.5" thickBot="1" thickTop="1">
      <c r="A27" s="122"/>
      <c r="B27" s="61" t="s">
        <v>328</v>
      </c>
      <c r="C27" s="60"/>
      <c r="D27" s="56"/>
      <c r="E27" s="54" t="s">
        <v>329</v>
      </c>
      <c r="F27" s="54">
        <v>3</v>
      </c>
      <c r="G27" s="54" t="s">
        <v>330</v>
      </c>
      <c r="H27" s="57"/>
      <c r="I27" s="56"/>
      <c r="J27" s="56"/>
    </row>
    <row r="28" spans="1:10" ht="52.5" thickBot="1" thickTop="1">
      <c r="A28" s="122"/>
      <c r="B28" s="66" t="s">
        <v>331</v>
      </c>
      <c r="C28" s="60"/>
      <c r="D28" s="56"/>
      <c r="E28" s="54" t="s">
        <v>332</v>
      </c>
      <c r="F28" s="54">
        <v>2</v>
      </c>
      <c r="G28" s="54" t="s">
        <v>333</v>
      </c>
      <c r="H28" s="57"/>
      <c r="I28" s="56"/>
      <c r="J28" s="56"/>
    </row>
    <row r="29" spans="1:10" ht="32.25" customHeight="1" thickBot="1" thickTop="1">
      <c r="A29" s="122"/>
      <c r="B29" s="67" t="s">
        <v>334</v>
      </c>
      <c r="C29" s="60"/>
      <c r="D29" s="56"/>
      <c r="E29" s="54" t="s">
        <v>335</v>
      </c>
      <c r="F29" s="54">
        <v>1</v>
      </c>
      <c r="G29" s="54" t="s">
        <v>336</v>
      </c>
      <c r="H29" s="57"/>
      <c r="I29" s="56"/>
      <c r="J29" s="56"/>
    </row>
    <row r="30" spans="1:10" ht="15.75" thickBot="1">
      <c r="A30" s="122"/>
      <c r="B30" s="61" t="s">
        <v>337</v>
      </c>
      <c r="C30" s="60"/>
      <c r="D30" s="56"/>
      <c r="E30" s="68"/>
      <c r="F30" s="68"/>
      <c r="G30" s="68"/>
      <c r="H30" s="57"/>
      <c r="I30" s="65"/>
      <c r="J30" s="65"/>
    </row>
    <row r="31" spans="1:10" ht="16.5" thickBot="1">
      <c r="A31" s="122"/>
      <c r="B31" s="61" t="s">
        <v>338</v>
      </c>
      <c r="C31" s="60"/>
      <c r="D31" s="127" t="s">
        <v>339</v>
      </c>
      <c r="E31" s="128"/>
      <c r="F31" s="128"/>
      <c r="G31" s="128"/>
      <c r="H31" s="128"/>
      <c r="I31" s="128"/>
      <c r="J31" s="56"/>
    </row>
    <row r="32" spans="1:10" ht="15.75" thickBot="1">
      <c r="A32" s="123"/>
      <c r="B32" s="61" t="s">
        <v>340</v>
      </c>
      <c r="C32" s="60"/>
      <c r="D32" s="129" t="s">
        <v>341</v>
      </c>
      <c r="E32" s="129"/>
      <c r="F32" s="130" t="s">
        <v>342</v>
      </c>
      <c r="G32" s="131"/>
      <c r="H32" s="131"/>
      <c r="I32" s="132"/>
      <c r="J32" s="56"/>
    </row>
    <row r="33" spans="1:10" ht="15.75" thickBot="1">
      <c r="A33" s="121" t="s">
        <v>343</v>
      </c>
      <c r="B33" s="61" t="s">
        <v>344</v>
      </c>
      <c r="C33" s="60"/>
      <c r="D33" s="129"/>
      <c r="E33" s="129"/>
      <c r="F33" s="69">
        <v>4</v>
      </c>
      <c r="G33" s="70">
        <v>3</v>
      </c>
      <c r="H33" s="70">
        <v>2</v>
      </c>
      <c r="I33" s="70">
        <v>1</v>
      </c>
      <c r="J33" s="56"/>
    </row>
    <row r="34" spans="1:10" ht="15.75" thickBot="1">
      <c r="A34" s="122"/>
      <c r="B34" s="61" t="s">
        <v>345</v>
      </c>
      <c r="C34" s="60"/>
      <c r="D34" s="133" t="s">
        <v>346</v>
      </c>
      <c r="E34" s="70">
        <v>10</v>
      </c>
      <c r="F34" s="71" t="s">
        <v>347</v>
      </c>
      <c r="G34" s="71" t="s">
        <v>348</v>
      </c>
      <c r="H34" s="71" t="s">
        <v>349</v>
      </c>
      <c r="I34" s="71" t="s">
        <v>350</v>
      </c>
      <c r="J34" s="56"/>
    </row>
    <row r="35" spans="1:10" ht="15.75" thickBot="1">
      <c r="A35" s="123"/>
      <c r="B35" s="61" t="s">
        <v>334</v>
      </c>
      <c r="C35" s="60"/>
      <c r="D35" s="133"/>
      <c r="E35" s="70">
        <v>6</v>
      </c>
      <c r="F35" s="72" t="s">
        <v>351</v>
      </c>
      <c r="G35" s="71" t="s">
        <v>352</v>
      </c>
      <c r="H35" s="71" t="s">
        <v>353</v>
      </c>
      <c r="I35" s="73" t="s">
        <v>354</v>
      </c>
      <c r="J35" s="56"/>
    </row>
    <row r="36" spans="1:10" ht="15.75" thickBot="1">
      <c r="A36" s="121" t="s">
        <v>355</v>
      </c>
      <c r="B36" s="74" t="s">
        <v>356</v>
      </c>
      <c r="C36" s="60"/>
      <c r="D36" s="133"/>
      <c r="E36" s="70">
        <v>2</v>
      </c>
      <c r="F36" s="75" t="s">
        <v>357</v>
      </c>
      <c r="G36" s="73" t="s">
        <v>354</v>
      </c>
      <c r="H36" s="70" t="s">
        <v>358</v>
      </c>
      <c r="I36" s="70" t="s">
        <v>359</v>
      </c>
      <c r="J36" s="56"/>
    </row>
    <row r="37" spans="1:10" ht="15.75" thickBot="1">
      <c r="A37" s="122"/>
      <c r="B37" s="74" t="s">
        <v>360</v>
      </c>
      <c r="C37" s="60"/>
      <c r="D37" s="76"/>
      <c r="E37" s="77"/>
      <c r="F37" s="77"/>
      <c r="G37" s="77"/>
      <c r="H37" s="78"/>
      <c r="I37" s="79"/>
      <c r="J37" s="56"/>
    </row>
    <row r="38" spans="1:10" ht="16.5" thickBot="1" thickTop="1">
      <c r="A38" s="122"/>
      <c r="B38" s="74" t="s">
        <v>361</v>
      </c>
      <c r="C38" s="60"/>
      <c r="D38" s="68"/>
      <c r="E38" s="124" t="s">
        <v>362</v>
      </c>
      <c r="F38" s="124"/>
      <c r="G38" s="124"/>
      <c r="H38" s="57"/>
      <c r="I38" s="65"/>
      <c r="J38" s="56"/>
    </row>
    <row r="39" spans="1:10" ht="16.5" thickBot="1" thickTop="1">
      <c r="A39" s="123"/>
      <c r="B39" s="74" t="s">
        <v>363</v>
      </c>
      <c r="C39" s="60"/>
      <c r="D39" s="68"/>
      <c r="E39" s="62" t="s">
        <v>341</v>
      </c>
      <c r="F39" s="62" t="s">
        <v>364</v>
      </c>
      <c r="G39" s="62" t="s">
        <v>306</v>
      </c>
      <c r="H39" s="57"/>
      <c r="I39" s="65"/>
      <c r="J39" s="56"/>
    </row>
    <row r="40" spans="1:10" ht="78" thickBot="1" thickTop="1">
      <c r="A40" s="121" t="s">
        <v>365</v>
      </c>
      <c r="B40" s="67" t="s">
        <v>366</v>
      </c>
      <c r="C40" s="60"/>
      <c r="D40" s="68"/>
      <c r="E40" s="54" t="s">
        <v>308</v>
      </c>
      <c r="F40" s="54" t="s">
        <v>367</v>
      </c>
      <c r="G40" s="54" t="s">
        <v>368</v>
      </c>
      <c r="H40" s="57"/>
      <c r="I40" s="65"/>
      <c r="J40" s="56"/>
    </row>
    <row r="41" spans="1:10" ht="103.5" thickBot="1" thickTop="1">
      <c r="A41" s="122"/>
      <c r="B41" s="67" t="s">
        <v>369</v>
      </c>
      <c r="C41" s="60"/>
      <c r="D41" s="68"/>
      <c r="E41" s="54" t="s">
        <v>43</v>
      </c>
      <c r="F41" s="54" t="s">
        <v>370</v>
      </c>
      <c r="G41" s="54" t="s">
        <v>371</v>
      </c>
      <c r="H41" s="57"/>
      <c r="I41" s="65"/>
      <c r="J41" s="56"/>
    </row>
    <row r="42" spans="1:10" ht="78" thickBot="1" thickTop="1">
      <c r="A42" s="122"/>
      <c r="B42" s="67" t="s">
        <v>372</v>
      </c>
      <c r="C42" s="60"/>
      <c r="D42" s="68"/>
      <c r="E42" s="54" t="s">
        <v>39</v>
      </c>
      <c r="F42" s="54" t="s">
        <v>373</v>
      </c>
      <c r="G42" s="54" t="s">
        <v>374</v>
      </c>
      <c r="H42" s="57"/>
      <c r="I42" s="65"/>
      <c r="J42" s="56"/>
    </row>
    <row r="43" spans="1:10" ht="103.5" thickBot="1" thickTop="1">
      <c r="A43" s="122"/>
      <c r="B43" s="66" t="s">
        <v>375</v>
      </c>
      <c r="C43" s="60"/>
      <c r="D43" s="68"/>
      <c r="E43" s="54" t="s">
        <v>34</v>
      </c>
      <c r="F43" s="54" t="s">
        <v>376</v>
      </c>
      <c r="G43" s="54" t="s">
        <v>377</v>
      </c>
      <c r="H43" s="57"/>
      <c r="I43" s="65"/>
      <c r="J43" s="56"/>
    </row>
    <row r="44" spans="1:10" ht="15.75" thickBot="1">
      <c r="A44" s="122"/>
      <c r="B44" s="67" t="s">
        <v>378</v>
      </c>
      <c r="C44" s="60"/>
      <c r="D44" s="68"/>
      <c r="E44" s="68"/>
      <c r="F44" s="68"/>
      <c r="G44" s="68"/>
      <c r="H44" s="57"/>
      <c r="I44" s="65"/>
      <c r="J44" s="56"/>
    </row>
    <row r="45" spans="1:10" ht="15.75" thickBot="1">
      <c r="A45" s="122"/>
      <c r="B45" s="67" t="s">
        <v>379</v>
      </c>
      <c r="C45" s="60"/>
      <c r="D45" s="56"/>
      <c r="E45" s="57"/>
      <c r="F45" s="57"/>
      <c r="G45" s="57"/>
      <c r="H45" s="57"/>
      <c r="I45" s="57"/>
      <c r="J45" s="57"/>
    </row>
    <row r="46" spans="1:10" ht="16.5" thickBot="1" thickTop="1">
      <c r="A46" s="122"/>
      <c r="B46" s="67" t="s">
        <v>380</v>
      </c>
      <c r="C46" s="60"/>
      <c r="D46" s="56"/>
      <c r="E46" s="124" t="s">
        <v>381</v>
      </c>
      <c r="F46" s="124"/>
      <c r="G46" s="124"/>
      <c r="H46" s="57"/>
      <c r="I46" s="57"/>
      <c r="J46" s="57"/>
    </row>
    <row r="47" spans="1:10" ht="16.5" thickBot="1" thickTop="1">
      <c r="A47" s="123"/>
      <c r="B47" s="67" t="s">
        <v>307</v>
      </c>
      <c r="C47" s="60"/>
      <c r="D47" s="56"/>
      <c r="E47" s="112" t="s">
        <v>382</v>
      </c>
      <c r="F47" s="112" t="s">
        <v>383</v>
      </c>
      <c r="G47" s="80" t="s">
        <v>306</v>
      </c>
      <c r="H47" s="57"/>
      <c r="I47" s="57"/>
      <c r="J47" s="57"/>
    </row>
    <row r="48" spans="1:10" ht="16.5" thickBot="1" thickTop="1">
      <c r="A48" s="121" t="s">
        <v>384</v>
      </c>
      <c r="B48" s="67" t="s">
        <v>385</v>
      </c>
      <c r="C48" s="60"/>
      <c r="D48" s="56"/>
      <c r="E48" s="112"/>
      <c r="F48" s="112"/>
      <c r="G48" s="80" t="s">
        <v>386</v>
      </c>
      <c r="H48" s="57"/>
      <c r="I48" s="57"/>
      <c r="J48" s="57"/>
    </row>
    <row r="49" spans="1:10" ht="16.5" thickBot="1" thickTop="1">
      <c r="A49" s="122"/>
      <c r="B49" s="67" t="s">
        <v>387</v>
      </c>
      <c r="C49" s="60"/>
      <c r="D49" s="56"/>
      <c r="E49" s="81" t="s">
        <v>388</v>
      </c>
      <c r="F49" s="63">
        <v>100</v>
      </c>
      <c r="G49" s="82" t="s">
        <v>389</v>
      </c>
      <c r="H49" s="57"/>
      <c r="I49" s="57"/>
      <c r="J49" s="57"/>
    </row>
    <row r="50" spans="1:10" ht="52.5" thickBot="1" thickTop="1">
      <c r="A50" s="122"/>
      <c r="B50" s="67" t="s">
        <v>390</v>
      </c>
      <c r="C50" s="60"/>
      <c r="D50" s="56"/>
      <c r="E50" s="81" t="s">
        <v>391</v>
      </c>
      <c r="F50" s="63">
        <v>60</v>
      </c>
      <c r="G50" s="82" t="s">
        <v>392</v>
      </c>
      <c r="H50" s="57"/>
      <c r="I50" s="57"/>
      <c r="J50" s="57"/>
    </row>
    <row r="51" spans="1:10" ht="39.75" thickBot="1" thickTop="1">
      <c r="A51" s="123"/>
      <c r="B51" s="67" t="s">
        <v>393</v>
      </c>
      <c r="C51" s="60"/>
      <c r="D51" s="56"/>
      <c r="E51" s="81" t="s">
        <v>394</v>
      </c>
      <c r="F51" s="63">
        <v>25</v>
      </c>
      <c r="G51" s="82" t="s">
        <v>395</v>
      </c>
      <c r="H51" s="57"/>
      <c r="I51" s="57"/>
      <c r="J51" s="57"/>
    </row>
    <row r="52" spans="1:10" ht="27" thickBot="1" thickTop="1">
      <c r="A52" s="121" t="s">
        <v>396</v>
      </c>
      <c r="B52" s="67" t="s">
        <v>397</v>
      </c>
      <c r="C52" s="60"/>
      <c r="D52" s="56"/>
      <c r="E52" s="81" t="s">
        <v>398</v>
      </c>
      <c r="F52" s="63">
        <v>10</v>
      </c>
      <c r="G52" s="82" t="s">
        <v>399</v>
      </c>
      <c r="H52" s="57"/>
      <c r="I52" s="57"/>
      <c r="J52" s="57"/>
    </row>
    <row r="53" spans="1:10" ht="15.75" thickBot="1">
      <c r="A53" s="122"/>
      <c r="B53" s="67" t="s">
        <v>400</v>
      </c>
      <c r="C53" s="60"/>
      <c r="D53" s="56"/>
      <c r="E53" s="64"/>
      <c r="F53" s="65"/>
      <c r="G53" s="83"/>
      <c r="H53" s="57"/>
      <c r="I53" s="57"/>
      <c r="J53" s="57"/>
    </row>
    <row r="54" spans="1:10" ht="15.75" thickBot="1">
      <c r="A54" s="123"/>
      <c r="B54" s="67" t="s">
        <v>307</v>
      </c>
      <c r="C54" s="60"/>
      <c r="D54" s="56"/>
      <c r="E54" s="125" t="s">
        <v>401</v>
      </c>
      <c r="F54" s="125"/>
      <c r="G54" s="125"/>
      <c r="H54" s="125"/>
      <c r="I54" s="125"/>
      <c r="J54" s="125"/>
    </row>
    <row r="55" spans="1:10" ht="16.5" thickBot="1" thickTop="1">
      <c r="A55" s="84" t="s">
        <v>402</v>
      </c>
      <c r="B55" s="67" t="s">
        <v>403</v>
      </c>
      <c r="C55" s="60"/>
      <c r="E55" s="112" t="s">
        <v>404</v>
      </c>
      <c r="F55" s="112"/>
      <c r="G55" s="113" t="s">
        <v>405</v>
      </c>
      <c r="H55" s="114"/>
      <c r="I55" s="114"/>
      <c r="J55" s="115"/>
    </row>
    <row r="56" spans="1:10" ht="16.5" thickBot="1" thickTop="1">
      <c r="A56" s="84" t="s">
        <v>406</v>
      </c>
      <c r="B56" s="85" t="s">
        <v>299</v>
      </c>
      <c r="C56" s="60"/>
      <c r="D56" s="56"/>
      <c r="E56" s="112"/>
      <c r="F56" s="112"/>
      <c r="G56" s="82" t="s">
        <v>407</v>
      </c>
      <c r="H56" s="86" t="s">
        <v>408</v>
      </c>
      <c r="I56" s="87" t="s">
        <v>409</v>
      </c>
      <c r="J56" s="87" t="s">
        <v>410</v>
      </c>
    </row>
    <row r="57" spans="1:10" ht="16.5" thickBot="1" thickTop="1">
      <c r="A57" s="84" t="s">
        <v>252</v>
      </c>
      <c r="B57" s="61" t="s">
        <v>411</v>
      </c>
      <c r="C57" s="60"/>
      <c r="D57" s="56"/>
      <c r="E57" s="116" t="s">
        <v>412</v>
      </c>
      <c r="F57" s="63">
        <v>100</v>
      </c>
      <c r="G57" s="88" t="s">
        <v>413</v>
      </c>
      <c r="H57" s="89" t="s">
        <v>414</v>
      </c>
      <c r="I57" s="89" t="s">
        <v>415</v>
      </c>
      <c r="J57" s="90" t="s">
        <v>416</v>
      </c>
    </row>
    <row r="58" spans="1:10" ht="16.5" thickBot="1" thickTop="1">
      <c r="A58" s="84" t="s">
        <v>259</v>
      </c>
      <c r="B58" s="61" t="s">
        <v>417</v>
      </c>
      <c r="C58" s="60"/>
      <c r="D58" s="56"/>
      <c r="E58" s="116"/>
      <c r="F58" s="117">
        <v>60</v>
      </c>
      <c r="G58" s="118" t="s">
        <v>418</v>
      </c>
      <c r="H58" s="118" t="s">
        <v>419</v>
      </c>
      <c r="I58" s="119" t="s">
        <v>420</v>
      </c>
      <c r="J58" s="90" t="s">
        <v>421</v>
      </c>
    </row>
    <row r="59" spans="1:10" ht="16.5" thickBot="1" thickTop="1">
      <c r="A59" s="84" t="s">
        <v>266</v>
      </c>
      <c r="B59" s="61" t="s">
        <v>422</v>
      </c>
      <c r="C59" s="60"/>
      <c r="D59" s="56"/>
      <c r="E59" s="116"/>
      <c r="F59" s="117"/>
      <c r="G59" s="118"/>
      <c r="H59" s="118"/>
      <c r="I59" s="119"/>
      <c r="J59" s="92" t="s">
        <v>423</v>
      </c>
    </row>
    <row r="60" spans="1:10" ht="39.75" thickBot="1" thickTop="1">
      <c r="A60" s="93" t="s">
        <v>424</v>
      </c>
      <c r="B60" s="61"/>
      <c r="C60" s="60"/>
      <c r="D60" s="56"/>
      <c r="E60" s="116"/>
      <c r="F60" s="63">
        <v>25</v>
      </c>
      <c r="G60" s="88" t="s">
        <v>425</v>
      </c>
      <c r="H60" s="91" t="s">
        <v>426</v>
      </c>
      <c r="I60" s="91" t="s">
        <v>427</v>
      </c>
      <c r="J60" s="94" t="s">
        <v>428</v>
      </c>
    </row>
    <row r="61" spans="1:10" ht="16.5" thickBot="1" thickTop="1">
      <c r="A61" s="84" t="s">
        <v>429</v>
      </c>
      <c r="B61" s="61"/>
      <c r="C61" s="60"/>
      <c r="D61" s="56"/>
      <c r="E61" s="116"/>
      <c r="F61" s="117">
        <v>10</v>
      </c>
      <c r="G61" s="119" t="s">
        <v>430</v>
      </c>
      <c r="H61" s="91" t="s">
        <v>431</v>
      </c>
      <c r="I61" s="120" t="s">
        <v>432</v>
      </c>
      <c r="J61" s="107" t="s">
        <v>433</v>
      </c>
    </row>
    <row r="62" spans="1:10" ht="16.5" thickBot="1" thickTop="1">
      <c r="A62" s="84" t="s">
        <v>286</v>
      </c>
      <c r="B62" s="61"/>
      <c r="C62" s="108"/>
      <c r="D62" s="56"/>
      <c r="E62" s="116"/>
      <c r="F62" s="117"/>
      <c r="G62" s="119"/>
      <c r="H62" s="95" t="s">
        <v>434</v>
      </c>
      <c r="I62" s="120"/>
      <c r="J62" s="107"/>
    </row>
    <row r="63" spans="1:10" ht="15.75" thickBot="1">
      <c r="A63" s="84" t="s">
        <v>292</v>
      </c>
      <c r="B63" s="66"/>
      <c r="C63" s="108"/>
      <c r="D63" s="56"/>
      <c r="E63" s="68"/>
      <c r="F63" s="65"/>
      <c r="G63" s="96"/>
      <c r="H63" s="97"/>
      <c r="I63" s="98"/>
      <c r="J63" s="96"/>
    </row>
    <row r="64" spans="1:10" ht="15.75" thickBot="1">
      <c r="A64" s="93" t="s">
        <v>295</v>
      </c>
      <c r="B64" s="61"/>
      <c r="C64" s="108"/>
      <c r="D64" s="56"/>
      <c r="E64" s="68"/>
      <c r="F64" s="65"/>
      <c r="G64" s="96"/>
      <c r="H64" s="97"/>
      <c r="I64" s="98"/>
      <c r="J64" s="96"/>
    </row>
    <row r="65" spans="3:10" ht="15">
      <c r="C65" s="108"/>
      <c r="D65" s="56"/>
      <c r="E65" s="56"/>
      <c r="F65" s="56"/>
      <c r="G65" s="56"/>
      <c r="H65" s="57"/>
      <c r="I65" s="98"/>
      <c r="J65" s="96"/>
    </row>
    <row r="66" spans="3:10" ht="15.75" thickBot="1">
      <c r="C66" s="108"/>
      <c r="D66" s="56"/>
      <c r="E66" s="110" t="s">
        <v>435</v>
      </c>
      <c r="F66" s="110"/>
      <c r="G66" s="110"/>
      <c r="H66" s="57"/>
      <c r="I66" s="98"/>
      <c r="J66" s="96"/>
    </row>
    <row r="67" spans="3:10" ht="16.5" thickBot="1" thickTop="1">
      <c r="C67" s="108"/>
      <c r="D67" s="56"/>
      <c r="E67" s="99" t="s">
        <v>436</v>
      </c>
      <c r="F67" s="99" t="s">
        <v>437</v>
      </c>
      <c r="G67" s="100" t="s">
        <v>306</v>
      </c>
      <c r="H67" s="57"/>
      <c r="I67" s="98"/>
      <c r="J67" s="96"/>
    </row>
    <row r="68" spans="3:10" ht="52.5" thickBot="1" thickTop="1">
      <c r="C68" s="108"/>
      <c r="D68" s="56"/>
      <c r="E68" s="63" t="s">
        <v>234</v>
      </c>
      <c r="F68" s="63" t="s">
        <v>438</v>
      </c>
      <c r="G68" s="82" t="s">
        <v>439</v>
      </c>
      <c r="H68" s="57"/>
      <c r="I68" s="98"/>
      <c r="J68" s="96"/>
    </row>
    <row r="69" spans="3:10" ht="65.25" thickBot="1" thickTop="1">
      <c r="C69" s="108"/>
      <c r="D69" s="56"/>
      <c r="E69" s="63" t="s">
        <v>35</v>
      </c>
      <c r="F69" s="63" t="s">
        <v>440</v>
      </c>
      <c r="G69" s="82" t="s">
        <v>441</v>
      </c>
      <c r="H69" s="57"/>
      <c r="I69" s="98"/>
      <c r="J69" s="96"/>
    </row>
    <row r="70" spans="3:10" ht="39.75" thickBot="1" thickTop="1">
      <c r="C70" s="108"/>
      <c r="D70" s="56"/>
      <c r="E70" s="63" t="s">
        <v>37</v>
      </c>
      <c r="F70" s="63" t="s">
        <v>442</v>
      </c>
      <c r="G70" s="82" t="s">
        <v>443</v>
      </c>
      <c r="H70" s="57"/>
      <c r="I70" s="98"/>
      <c r="J70" s="96"/>
    </row>
    <row r="71" spans="3:10" ht="90.75" thickBot="1" thickTop="1">
      <c r="C71" s="109"/>
      <c r="D71" s="56"/>
      <c r="E71" s="63" t="s">
        <v>444</v>
      </c>
      <c r="F71" s="63">
        <v>20</v>
      </c>
      <c r="G71" s="82" t="s">
        <v>445</v>
      </c>
      <c r="H71" s="57"/>
      <c r="I71" s="57"/>
      <c r="J71" s="57"/>
    </row>
    <row r="72" spans="4:10" ht="15">
      <c r="D72" s="56"/>
      <c r="E72" s="65"/>
      <c r="F72" s="65"/>
      <c r="G72" s="83"/>
      <c r="H72" s="57"/>
      <c r="I72" s="57"/>
      <c r="J72" s="57"/>
    </row>
    <row r="73" spans="4:10" ht="15">
      <c r="D73" s="56"/>
      <c r="E73" s="57"/>
      <c r="F73" s="57"/>
      <c r="G73" s="57"/>
      <c r="H73" s="57"/>
      <c r="I73" s="57"/>
      <c r="J73" s="57"/>
    </row>
    <row r="74" spans="4:10" ht="15.75" thickBot="1">
      <c r="D74" s="56"/>
      <c r="E74" s="57"/>
      <c r="F74" s="56"/>
      <c r="G74" s="57"/>
      <c r="H74" s="57"/>
      <c r="I74" s="57"/>
      <c r="J74" s="57"/>
    </row>
    <row r="75" spans="4:10" ht="16.5" thickBot="1" thickTop="1">
      <c r="D75" s="56"/>
      <c r="E75" s="57"/>
      <c r="F75" s="111" t="s">
        <v>446</v>
      </c>
      <c r="G75" s="111"/>
      <c r="H75" s="57"/>
      <c r="I75" s="57"/>
      <c r="J75" s="57"/>
    </row>
    <row r="76" spans="4:10" ht="16.5" thickBot="1" thickTop="1">
      <c r="D76" s="56"/>
      <c r="E76" s="57"/>
      <c r="F76" s="101" t="s">
        <v>436</v>
      </c>
      <c r="G76" s="80" t="s">
        <v>306</v>
      </c>
      <c r="H76" s="57"/>
      <c r="I76" s="57"/>
      <c r="J76" s="57"/>
    </row>
    <row r="77" spans="4:10" ht="16.5" thickBot="1" thickTop="1">
      <c r="D77" s="56"/>
      <c r="E77" s="57"/>
      <c r="F77" s="63" t="s">
        <v>234</v>
      </c>
      <c r="G77" s="82" t="s">
        <v>447</v>
      </c>
      <c r="H77" s="57"/>
      <c r="I77" s="57"/>
      <c r="J77" s="57"/>
    </row>
    <row r="78" spans="4:10" ht="27" thickBot="1" thickTop="1">
      <c r="D78" s="56"/>
      <c r="E78" s="57"/>
      <c r="F78" s="63" t="s">
        <v>35</v>
      </c>
      <c r="G78" s="82" t="s">
        <v>448</v>
      </c>
      <c r="H78" s="57"/>
      <c r="I78" s="57"/>
      <c r="J78" s="57"/>
    </row>
    <row r="79" spans="4:10" ht="16.5" thickBot="1" thickTop="1">
      <c r="D79" s="56"/>
      <c r="E79" s="57"/>
      <c r="F79" s="63" t="s">
        <v>37</v>
      </c>
      <c r="G79" s="82" t="s">
        <v>449</v>
      </c>
      <c r="H79" s="57"/>
      <c r="I79" s="57"/>
      <c r="J79" s="57"/>
    </row>
    <row r="80" spans="4:10" ht="16.5" thickBot="1" thickTop="1">
      <c r="D80" s="56"/>
      <c r="E80" s="57"/>
      <c r="F80" s="63" t="s">
        <v>444</v>
      </c>
      <c r="G80" s="82" t="s">
        <v>449</v>
      </c>
      <c r="H80" s="57"/>
      <c r="I80" s="57"/>
      <c r="J80" s="57"/>
    </row>
    <row r="81" ht="15.75" thickTop="1"/>
  </sheetData>
  <sheetProtection/>
  <mergeCells count="38">
    <mergeCell ref="E38:G38"/>
    <mergeCell ref="A1:H1"/>
    <mergeCell ref="A2:H2"/>
    <mergeCell ref="A4:A11"/>
    <mergeCell ref="A12:H13"/>
    <mergeCell ref="A14:B14"/>
    <mergeCell ref="A16:A23"/>
    <mergeCell ref="E16:G16"/>
    <mergeCell ref="E54:J54"/>
    <mergeCell ref="A24:A25"/>
    <mergeCell ref="E24:G24"/>
    <mergeCell ref="A26:A32"/>
    <mergeCell ref="D31:I31"/>
    <mergeCell ref="D32:E33"/>
    <mergeCell ref="F32:I32"/>
    <mergeCell ref="A33:A35"/>
    <mergeCell ref="D34:D36"/>
    <mergeCell ref="A36:A39"/>
    <mergeCell ref="I58:I59"/>
    <mergeCell ref="F61:F62"/>
    <mergeCell ref="G61:G62"/>
    <mergeCell ref="I61:I62"/>
    <mergeCell ref="A40:A47"/>
    <mergeCell ref="E46:G46"/>
    <mergeCell ref="E47:E48"/>
    <mergeCell ref="F47:F48"/>
    <mergeCell ref="A48:A51"/>
    <mergeCell ref="A52:A54"/>
    <mergeCell ref="J61:J62"/>
    <mergeCell ref="C62:C71"/>
    <mergeCell ref="E66:G66"/>
    <mergeCell ref="F75:G75"/>
    <mergeCell ref="E55:F56"/>
    <mergeCell ref="G55:J55"/>
    <mergeCell ref="E57:E62"/>
    <mergeCell ref="F58:F59"/>
    <mergeCell ref="G58:G59"/>
    <mergeCell ref="H58:H5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view="pageBreakPreview" zoomScale="70" zoomScaleNormal="70" zoomScaleSheetLayoutView="70" zoomScalePageLayoutView="0" workbookViewId="0" topLeftCell="A19">
      <selection activeCell="D13" sqref="D13:Z13"/>
    </sheetView>
  </sheetViews>
  <sheetFormatPr defaultColWidth="11.421875" defaultRowHeight="15"/>
  <cols>
    <col min="1" max="3" width="13.140625" style="1" customWidth="1"/>
    <col min="4" max="4" width="8.421875" style="1" customWidth="1"/>
    <col min="5" max="5" width="12.7109375" style="1" customWidth="1"/>
    <col min="6" max="6" width="15.28125" style="28" customWidth="1"/>
    <col min="7" max="7" width="25.8515625" style="2" customWidth="1"/>
    <col min="8" max="8" width="10.8515625" style="2" customWidth="1"/>
    <col min="9" max="9" width="12.140625" style="2" customWidth="1"/>
    <col min="10" max="10" width="26.00390625" style="2" customWidth="1"/>
    <col min="11" max="17" width="9.140625" style="2" customWidth="1"/>
    <col min="18" max="18" width="10.28125" style="28" customWidth="1"/>
    <col min="19" max="19" width="6.28125" style="2" customWidth="1"/>
    <col min="20" max="20" width="11.7109375" style="2" customWidth="1"/>
    <col min="21" max="21" width="11.421875" style="2" customWidth="1"/>
    <col min="22" max="22" width="7.28125" style="2" customWidth="1"/>
    <col min="23" max="23" width="9.421875" style="2" customWidth="1"/>
    <col min="24" max="24" width="14.7109375" style="2" customWidth="1"/>
    <col min="25" max="25" width="30.00390625" style="2" customWidth="1"/>
    <col min="26" max="26" width="30.421875" style="2" customWidth="1"/>
    <col min="27" max="16384" width="11.421875" style="2" customWidth="1"/>
  </cols>
  <sheetData>
    <row r="1" spans="1:28" s="49" customFormat="1" ht="52.5" customHeight="1">
      <c r="A1" s="157"/>
      <c r="B1" s="158"/>
      <c r="C1" s="158"/>
      <c r="D1" s="161" t="s">
        <v>454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190" t="s">
        <v>220</v>
      </c>
      <c r="Y1" s="190"/>
      <c r="Z1" s="190"/>
      <c r="AA1" s="3"/>
      <c r="AB1" s="3"/>
    </row>
    <row r="2" spans="1:28" s="49" customFormat="1" ht="52.5" customHeight="1">
      <c r="A2" s="159"/>
      <c r="B2" s="160"/>
      <c r="C2" s="160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90" t="s">
        <v>221</v>
      </c>
      <c r="Y2" s="190"/>
      <c r="Z2" s="190"/>
      <c r="AA2" s="3"/>
      <c r="AB2" s="3"/>
    </row>
    <row r="3" spans="1:28" s="49" customFormat="1" ht="52.5" customHeight="1">
      <c r="A3" s="159"/>
      <c r="B3" s="160"/>
      <c r="C3" s="160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90" t="s">
        <v>462</v>
      </c>
      <c r="Y3" s="190"/>
      <c r="Z3" s="190"/>
      <c r="AA3" s="3"/>
      <c r="AB3" s="3"/>
    </row>
    <row r="4" spans="1:29" s="49" customFormat="1" ht="12.75" customHeight="1">
      <c r="A4" s="167" t="s">
        <v>241</v>
      </c>
      <c r="B4" s="168"/>
      <c r="C4" s="168"/>
      <c r="D4" s="168"/>
      <c r="E4" s="168"/>
      <c r="F4" s="168"/>
      <c r="G4" s="171" t="s">
        <v>223</v>
      </c>
      <c r="H4" s="172"/>
      <c r="I4" s="172"/>
      <c r="J4" s="172"/>
      <c r="K4" s="173"/>
      <c r="L4" s="177" t="s">
        <v>224</v>
      </c>
      <c r="M4" s="177"/>
      <c r="N4" s="177"/>
      <c r="O4" s="177"/>
      <c r="P4" s="177"/>
      <c r="Q4" s="178" t="s">
        <v>225</v>
      </c>
      <c r="R4" s="179"/>
      <c r="S4" s="179"/>
      <c r="T4" s="179"/>
      <c r="U4" s="179"/>
      <c r="V4" s="180"/>
      <c r="W4" s="177" t="s">
        <v>226</v>
      </c>
      <c r="X4" s="177"/>
      <c r="Y4" s="177"/>
      <c r="Z4" s="177"/>
      <c r="AA4" s="2"/>
      <c r="AB4" s="2"/>
      <c r="AC4" s="151"/>
    </row>
    <row r="5" spans="1:29" s="49" customFormat="1" ht="15" customHeight="1">
      <c r="A5" s="169"/>
      <c r="B5" s="170"/>
      <c r="C5" s="170"/>
      <c r="D5" s="170"/>
      <c r="E5" s="170"/>
      <c r="F5" s="170"/>
      <c r="G5" s="174"/>
      <c r="H5" s="175"/>
      <c r="I5" s="175"/>
      <c r="J5" s="175"/>
      <c r="K5" s="176"/>
      <c r="L5" s="152" t="s">
        <v>227</v>
      </c>
      <c r="M5" s="152"/>
      <c r="N5" s="152"/>
      <c r="O5" s="152"/>
      <c r="P5" s="152"/>
      <c r="Q5" s="153" t="s">
        <v>228</v>
      </c>
      <c r="R5" s="154"/>
      <c r="S5" s="154"/>
      <c r="T5" s="154"/>
      <c r="U5" s="154"/>
      <c r="V5" s="155"/>
      <c r="W5" s="156" t="s">
        <v>229</v>
      </c>
      <c r="X5" s="156"/>
      <c r="Y5" s="156"/>
      <c r="Z5" s="156"/>
      <c r="AA5" s="4"/>
      <c r="AB5" s="4"/>
      <c r="AC5" s="151"/>
    </row>
    <row r="6" spans="1:26" s="5" customFormat="1" ht="61.5" customHeight="1">
      <c r="A6" s="191" t="s">
        <v>0</v>
      </c>
      <c r="B6" s="201" t="s">
        <v>1</v>
      </c>
      <c r="C6" s="201" t="s">
        <v>2</v>
      </c>
      <c r="D6" s="197" t="s">
        <v>3</v>
      </c>
      <c r="E6" s="181" t="s">
        <v>4</v>
      </c>
      <c r="F6" s="182"/>
      <c r="G6" s="191" t="s">
        <v>5</v>
      </c>
      <c r="H6" s="181" t="s">
        <v>6</v>
      </c>
      <c r="I6" s="182"/>
      <c r="J6" s="183"/>
      <c r="K6" s="181" t="s">
        <v>7</v>
      </c>
      <c r="L6" s="182"/>
      <c r="M6" s="182"/>
      <c r="N6" s="182"/>
      <c r="O6" s="182"/>
      <c r="P6" s="182"/>
      <c r="Q6" s="183"/>
      <c r="R6" s="192" t="s">
        <v>8</v>
      </c>
      <c r="S6" s="181" t="s">
        <v>9</v>
      </c>
      <c r="T6" s="182"/>
      <c r="U6" s="183"/>
      <c r="V6" s="181" t="s">
        <v>10</v>
      </c>
      <c r="W6" s="182"/>
      <c r="X6" s="182"/>
      <c r="Y6" s="182"/>
      <c r="Z6" s="183"/>
    </row>
    <row r="7" spans="1:26" s="5" customFormat="1" ht="61.5" customHeight="1">
      <c r="A7" s="191"/>
      <c r="B7" s="202"/>
      <c r="C7" s="202"/>
      <c r="D7" s="198"/>
      <c r="E7" s="184"/>
      <c r="F7" s="185"/>
      <c r="G7" s="191"/>
      <c r="H7" s="184"/>
      <c r="I7" s="185"/>
      <c r="J7" s="186"/>
      <c r="K7" s="184"/>
      <c r="L7" s="185"/>
      <c r="M7" s="185"/>
      <c r="N7" s="185"/>
      <c r="O7" s="185"/>
      <c r="P7" s="185"/>
      <c r="Q7" s="186"/>
      <c r="R7" s="193"/>
      <c r="S7" s="184"/>
      <c r="T7" s="185"/>
      <c r="U7" s="186"/>
      <c r="V7" s="184"/>
      <c r="W7" s="185"/>
      <c r="X7" s="185"/>
      <c r="Y7" s="185"/>
      <c r="Z7" s="186"/>
    </row>
    <row r="8" spans="1:26" s="5" customFormat="1" ht="61.5" customHeight="1">
      <c r="A8" s="191"/>
      <c r="B8" s="202"/>
      <c r="C8" s="202"/>
      <c r="D8" s="198"/>
      <c r="E8" s="187"/>
      <c r="F8" s="188"/>
      <c r="G8" s="191"/>
      <c r="H8" s="187"/>
      <c r="I8" s="188"/>
      <c r="J8" s="189"/>
      <c r="K8" s="187"/>
      <c r="L8" s="188"/>
      <c r="M8" s="188"/>
      <c r="N8" s="188"/>
      <c r="O8" s="188"/>
      <c r="P8" s="188"/>
      <c r="Q8" s="189"/>
      <c r="R8" s="194"/>
      <c r="S8" s="187"/>
      <c r="T8" s="188"/>
      <c r="U8" s="189"/>
      <c r="V8" s="187"/>
      <c r="W8" s="188"/>
      <c r="X8" s="188"/>
      <c r="Y8" s="188"/>
      <c r="Z8" s="189"/>
    </row>
    <row r="9" spans="1:26" s="6" customFormat="1" ht="111" customHeight="1">
      <c r="A9" s="191"/>
      <c r="B9" s="203"/>
      <c r="C9" s="203"/>
      <c r="D9" s="199"/>
      <c r="E9" s="46" t="s">
        <v>12</v>
      </c>
      <c r="F9" s="46" t="s">
        <v>11</v>
      </c>
      <c r="G9" s="191"/>
      <c r="H9" s="33" t="s">
        <v>13</v>
      </c>
      <c r="I9" s="33" t="s">
        <v>14</v>
      </c>
      <c r="J9" s="33" t="s">
        <v>15</v>
      </c>
      <c r="K9" s="33" t="s">
        <v>16</v>
      </c>
      <c r="L9" s="34" t="s">
        <v>49</v>
      </c>
      <c r="M9" s="34" t="s">
        <v>17</v>
      </c>
      <c r="N9" s="34" t="s">
        <v>18</v>
      </c>
      <c r="O9" s="34" t="s">
        <v>19</v>
      </c>
      <c r="P9" s="34" t="s">
        <v>20</v>
      </c>
      <c r="Q9" s="34" t="s">
        <v>21</v>
      </c>
      <c r="R9" s="32" t="s">
        <v>22</v>
      </c>
      <c r="S9" s="33" t="s">
        <v>23</v>
      </c>
      <c r="T9" s="35" t="s">
        <v>24</v>
      </c>
      <c r="U9" s="34" t="s">
        <v>25</v>
      </c>
      <c r="V9" s="33" t="s">
        <v>26</v>
      </c>
      <c r="W9" s="35" t="s">
        <v>27</v>
      </c>
      <c r="X9" s="33" t="s">
        <v>28</v>
      </c>
      <c r="Y9" s="48" t="s">
        <v>29</v>
      </c>
      <c r="Z9" s="33" t="s">
        <v>30</v>
      </c>
    </row>
    <row r="10" spans="1:26" s="8" customFormat="1" ht="102" customHeight="1">
      <c r="A10" s="204" t="s">
        <v>87</v>
      </c>
      <c r="B10" s="204" t="s">
        <v>193</v>
      </c>
      <c r="C10" s="204" t="s">
        <v>450</v>
      </c>
      <c r="D10" s="24" t="s">
        <v>31</v>
      </c>
      <c r="E10" s="30" t="s">
        <v>41</v>
      </c>
      <c r="F10" s="104" t="s">
        <v>455</v>
      </c>
      <c r="G10" s="30" t="s">
        <v>58</v>
      </c>
      <c r="H10" s="30" t="s">
        <v>33</v>
      </c>
      <c r="I10" s="30" t="s">
        <v>33</v>
      </c>
      <c r="J10" s="30" t="s">
        <v>33</v>
      </c>
      <c r="K10" s="30">
        <v>2</v>
      </c>
      <c r="L10" s="30">
        <v>2</v>
      </c>
      <c r="M10" s="30">
        <f aca="true" t="shared" si="0" ref="M10:M28">K10*L10</f>
        <v>4</v>
      </c>
      <c r="N10" s="30" t="s">
        <v>34</v>
      </c>
      <c r="O10" s="30">
        <v>10</v>
      </c>
      <c r="P10" s="30">
        <f aca="true" t="shared" si="1" ref="P10:P18">O10*M10</f>
        <v>40</v>
      </c>
      <c r="Q10" s="30" t="s">
        <v>37</v>
      </c>
      <c r="R10" s="44" t="str">
        <f>IF(Q10="I","No aceptable",IF(Q10="II","No aceptable o Aceptable con control específico",IF(Q10="III","Mejorable",IF(Q10="IV","Aceptable"))))</f>
        <v>Mejorable</v>
      </c>
      <c r="S10" s="30">
        <v>5</v>
      </c>
      <c r="T10" s="30" t="s">
        <v>171</v>
      </c>
      <c r="U10" s="30" t="s">
        <v>31</v>
      </c>
      <c r="V10" s="30" t="s">
        <v>451</v>
      </c>
      <c r="W10" s="30" t="s">
        <v>451</v>
      </c>
      <c r="X10" s="30" t="s">
        <v>451</v>
      </c>
      <c r="Y10" s="31" t="s">
        <v>456</v>
      </c>
      <c r="Z10" s="30" t="s">
        <v>451</v>
      </c>
    </row>
    <row r="11" spans="1:26" s="8" customFormat="1" ht="82.5" customHeight="1">
      <c r="A11" s="204"/>
      <c r="B11" s="204"/>
      <c r="C11" s="204"/>
      <c r="D11" s="24" t="s">
        <v>31</v>
      </c>
      <c r="E11" s="30" t="s">
        <v>41</v>
      </c>
      <c r="F11" s="29" t="s">
        <v>172</v>
      </c>
      <c r="G11" s="30" t="s">
        <v>173</v>
      </c>
      <c r="H11" s="30" t="s">
        <v>33</v>
      </c>
      <c r="I11" s="30" t="s">
        <v>33</v>
      </c>
      <c r="J11" s="30" t="s">
        <v>33</v>
      </c>
      <c r="K11" s="30">
        <v>2</v>
      </c>
      <c r="L11" s="30">
        <v>3</v>
      </c>
      <c r="M11" s="30">
        <f>K11*L11</f>
        <v>6</v>
      </c>
      <c r="N11" s="30" t="s">
        <v>39</v>
      </c>
      <c r="O11" s="30">
        <v>25</v>
      </c>
      <c r="P11" s="30">
        <f t="shared" si="1"/>
        <v>150</v>
      </c>
      <c r="Q11" s="30" t="s">
        <v>35</v>
      </c>
      <c r="R11" s="44" t="str">
        <f aca="true" t="shared" si="2" ref="R11:R28">IF(Q11="I","No aceptable",IF(Q11="II","No aceptable o Aceptable con control específico",IF(Q11="III","Mejorable",IF(Q11="IV","Aceptable"))))</f>
        <v>No aceptable o Aceptable con control específico</v>
      </c>
      <c r="S11" s="30">
        <v>5</v>
      </c>
      <c r="T11" s="30" t="s">
        <v>174</v>
      </c>
      <c r="U11" s="30" t="s">
        <v>31</v>
      </c>
      <c r="V11" s="30" t="s">
        <v>451</v>
      </c>
      <c r="W11" s="30" t="s">
        <v>451</v>
      </c>
      <c r="X11" s="30" t="s">
        <v>451</v>
      </c>
      <c r="Y11" s="31" t="s">
        <v>175</v>
      </c>
      <c r="Z11" s="30" t="s">
        <v>451</v>
      </c>
    </row>
    <row r="12" spans="1:26" s="8" customFormat="1" ht="108.75" customHeight="1">
      <c r="A12" s="204"/>
      <c r="B12" s="204"/>
      <c r="C12" s="204"/>
      <c r="D12" s="24" t="s">
        <v>31</v>
      </c>
      <c r="E12" s="22" t="s">
        <v>32</v>
      </c>
      <c r="F12" s="23" t="s">
        <v>460</v>
      </c>
      <c r="G12" s="30" t="s">
        <v>85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>K12*L12</f>
        <v>4</v>
      </c>
      <c r="N12" s="30" t="s">
        <v>34</v>
      </c>
      <c r="O12" s="22">
        <v>25</v>
      </c>
      <c r="P12" s="22">
        <f t="shared" si="1"/>
        <v>100</v>
      </c>
      <c r="Q12" s="22" t="s">
        <v>37</v>
      </c>
      <c r="R12" s="44" t="str">
        <f t="shared" si="2"/>
        <v>Mejorable</v>
      </c>
      <c r="S12" s="30">
        <v>5</v>
      </c>
      <c r="T12" s="22" t="s">
        <v>176</v>
      </c>
      <c r="U12" s="22" t="s">
        <v>31</v>
      </c>
      <c r="V12" s="30" t="s">
        <v>451</v>
      </c>
      <c r="W12" s="30" t="s">
        <v>451</v>
      </c>
      <c r="X12" s="30" t="s">
        <v>451</v>
      </c>
      <c r="Y12" s="31" t="s">
        <v>177</v>
      </c>
      <c r="Z12" s="25" t="s">
        <v>178</v>
      </c>
    </row>
    <row r="13" spans="1:26" s="9" customFormat="1" ht="408.75" customHeight="1">
      <c r="A13" s="204"/>
      <c r="B13" s="204"/>
      <c r="C13" s="204"/>
      <c r="D13" s="24" t="s">
        <v>31</v>
      </c>
      <c r="E13" s="30" t="s">
        <v>230</v>
      </c>
      <c r="F13" s="30" t="s">
        <v>240</v>
      </c>
      <c r="G13" s="30" t="s">
        <v>231</v>
      </c>
      <c r="H13" s="30" t="s">
        <v>33</v>
      </c>
      <c r="I13" s="30" t="s">
        <v>232</v>
      </c>
      <c r="J13" s="30" t="s">
        <v>233</v>
      </c>
      <c r="K13" s="30">
        <v>2</v>
      </c>
      <c r="L13" s="30">
        <v>4</v>
      </c>
      <c r="M13" s="30">
        <f>K13*L13</f>
        <v>8</v>
      </c>
      <c r="N13" s="30" t="str">
        <f>IF(M13&gt;20,"Muy Alto (MA)",IF(M13&gt;10,"ALTO",IF(M13&gt;5,"MEDIO","BAJO")))</f>
        <v>MEDIO</v>
      </c>
      <c r="O13" s="30">
        <v>25</v>
      </c>
      <c r="P13" s="30">
        <f>M13*O13</f>
        <v>200</v>
      </c>
      <c r="Q13" s="22" t="s">
        <v>35</v>
      </c>
      <c r="R13" s="44" t="str">
        <f t="shared" si="2"/>
        <v>No aceptable o Aceptable con control específico</v>
      </c>
      <c r="S13" s="30">
        <v>434</v>
      </c>
      <c r="T13" s="105" t="s">
        <v>51</v>
      </c>
      <c r="U13" s="105" t="s">
        <v>31</v>
      </c>
      <c r="V13" s="102" t="s">
        <v>463</v>
      </c>
      <c r="W13" s="102" t="s">
        <v>464</v>
      </c>
      <c r="X13" s="30" t="s">
        <v>451</v>
      </c>
      <c r="Y13" s="103" t="s">
        <v>465</v>
      </c>
      <c r="Z13" s="103" t="s">
        <v>235</v>
      </c>
    </row>
    <row r="14" spans="1:26" s="8" customFormat="1" ht="133.5" customHeight="1">
      <c r="A14" s="204"/>
      <c r="B14" s="204"/>
      <c r="C14" s="204"/>
      <c r="D14" s="24" t="s">
        <v>31</v>
      </c>
      <c r="E14" s="22" t="s">
        <v>32</v>
      </c>
      <c r="F14" s="23" t="s">
        <v>179</v>
      </c>
      <c r="G14" s="30" t="s">
        <v>180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2</v>
      </c>
      <c r="M14" s="22">
        <f>K14*L14</f>
        <v>4</v>
      </c>
      <c r="N14" s="30" t="s">
        <v>34</v>
      </c>
      <c r="O14" s="22">
        <v>25</v>
      </c>
      <c r="P14" s="22">
        <f>O14*M14</f>
        <v>100</v>
      </c>
      <c r="Q14" s="22" t="s">
        <v>37</v>
      </c>
      <c r="R14" s="44" t="str">
        <f>IF(Q14="I","No aceptable",IF(Q14="II","No aceptable o Aceptable con control específico",IF(Q14="III","Mejorable",IF(Q14="IV","Aceptable"))))</f>
        <v>Mejorable</v>
      </c>
      <c r="S14" s="30">
        <v>5</v>
      </c>
      <c r="T14" s="22" t="s">
        <v>36</v>
      </c>
      <c r="U14" s="22" t="s">
        <v>31</v>
      </c>
      <c r="V14" s="30" t="s">
        <v>451</v>
      </c>
      <c r="W14" s="30" t="s">
        <v>451</v>
      </c>
      <c r="X14" s="30" t="s">
        <v>451</v>
      </c>
      <c r="Y14" s="31" t="s">
        <v>181</v>
      </c>
      <c r="Z14" s="30" t="s">
        <v>451</v>
      </c>
    </row>
    <row r="15" spans="1:27" s="8" customFormat="1" ht="148.5" customHeight="1">
      <c r="A15" s="204"/>
      <c r="B15" s="204"/>
      <c r="C15" s="204"/>
      <c r="D15" s="24" t="s">
        <v>84</v>
      </c>
      <c r="E15" s="22" t="s">
        <v>458</v>
      </c>
      <c r="F15" s="22" t="s">
        <v>459</v>
      </c>
      <c r="G15" s="30" t="s">
        <v>82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2</v>
      </c>
      <c r="M15" s="22">
        <f>K15*L15</f>
        <v>4</v>
      </c>
      <c r="N15" s="30" t="s">
        <v>34</v>
      </c>
      <c r="O15" s="22">
        <v>10</v>
      </c>
      <c r="P15" s="22">
        <f t="shared" si="1"/>
        <v>40</v>
      </c>
      <c r="Q15" s="22" t="s">
        <v>37</v>
      </c>
      <c r="R15" s="44" t="str">
        <f t="shared" si="2"/>
        <v>Mejorable</v>
      </c>
      <c r="S15" s="30">
        <v>5</v>
      </c>
      <c r="T15" s="22" t="s">
        <v>36</v>
      </c>
      <c r="U15" s="22" t="s">
        <v>31</v>
      </c>
      <c r="V15" s="30" t="s">
        <v>451</v>
      </c>
      <c r="W15" s="30" t="s">
        <v>451</v>
      </c>
      <c r="X15" s="30" t="s">
        <v>451</v>
      </c>
      <c r="Y15" s="25" t="s">
        <v>182</v>
      </c>
      <c r="Z15" s="30" t="s">
        <v>451</v>
      </c>
      <c r="AA15" s="12"/>
    </row>
    <row r="16" spans="1:26" s="8" customFormat="1" ht="138" customHeight="1">
      <c r="A16" s="204"/>
      <c r="B16" s="204"/>
      <c r="C16" s="204"/>
      <c r="D16" s="24" t="s">
        <v>31</v>
      </c>
      <c r="E16" s="22" t="s">
        <v>42</v>
      </c>
      <c r="F16" s="23" t="s">
        <v>57</v>
      </c>
      <c r="G16" s="30" t="s">
        <v>60</v>
      </c>
      <c r="H16" s="22" t="s">
        <v>33</v>
      </c>
      <c r="I16" s="22" t="s">
        <v>183</v>
      </c>
      <c r="J16" s="22" t="s">
        <v>33</v>
      </c>
      <c r="K16" s="22">
        <v>2</v>
      </c>
      <c r="L16" s="22">
        <v>3</v>
      </c>
      <c r="M16" s="22">
        <f t="shared" si="0"/>
        <v>6</v>
      </c>
      <c r="N16" s="30" t="s">
        <v>39</v>
      </c>
      <c r="O16" s="22">
        <v>25</v>
      </c>
      <c r="P16" s="22">
        <f t="shared" si="1"/>
        <v>150</v>
      </c>
      <c r="Q16" s="22" t="s">
        <v>35</v>
      </c>
      <c r="R16" s="44" t="str">
        <f t="shared" si="2"/>
        <v>No aceptable o Aceptable con control específico</v>
      </c>
      <c r="S16" s="30">
        <v>5</v>
      </c>
      <c r="T16" s="22" t="s">
        <v>62</v>
      </c>
      <c r="U16" s="22" t="s">
        <v>31</v>
      </c>
      <c r="V16" s="30" t="s">
        <v>451</v>
      </c>
      <c r="W16" s="30" t="s">
        <v>451</v>
      </c>
      <c r="X16" s="30" t="s">
        <v>451</v>
      </c>
      <c r="Y16" s="31" t="s">
        <v>184</v>
      </c>
      <c r="Z16" s="30" t="s">
        <v>451</v>
      </c>
    </row>
    <row r="17" spans="1:26" s="8" customFormat="1" ht="156" customHeight="1">
      <c r="A17" s="204"/>
      <c r="B17" s="204"/>
      <c r="C17" s="204"/>
      <c r="D17" s="24" t="s">
        <v>31</v>
      </c>
      <c r="E17" s="22" t="s">
        <v>40</v>
      </c>
      <c r="F17" s="23" t="s">
        <v>110</v>
      </c>
      <c r="G17" s="30" t="s">
        <v>109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3</v>
      </c>
      <c r="M17" s="22">
        <f>K17*L17</f>
        <v>6</v>
      </c>
      <c r="N17" s="30" t="s">
        <v>39</v>
      </c>
      <c r="O17" s="22">
        <v>25</v>
      </c>
      <c r="P17" s="22">
        <f t="shared" si="1"/>
        <v>150</v>
      </c>
      <c r="Q17" s="22" t="s">
        <v>35</v>
      </c>
      <c r="R17" s="44" t="str">
        <f t="shared" si="2"/>
        <v>No aceptable o Aceptable con control específico</v>
      </c>
      <c r="S17" s="30">
        <v>5</v>
      </c>
      <c r="T17" s="22" t="s">
        <v>83</v>
      </c>
      <c r="U17" s="22" t="s">
        <v>38</v>
      </c>
      <c r="V17" s="30" t="s">
        <v>451</v>
      </c>
      <c r="W17" s="30" t="s">
        <v>451</v>
      </c>
      <c r="X17" s="30" t="s">
        <v>451</v>
      </c>
      <c r="Y17" s="25" t="s">
        <v>111</v>
      </c>
      <c r="Z17" s="30" t="s">
        <v>451</v>
      </c>
    </row>
    <row r="18" spans="1:26" s="8" customFormat="1" ht="142.5" customHeight="1">
      <c r="A18" s="204"/>
      <c r="B18" s="204"/>
      <c r="C18" s="204"/>
      <c r="D18" s="24" t="s">
        <v>31</v>
      </c>
      <c r="E18" s="22" t="s">
        <v>40</v>
      </c>
      <c r="F18" s="23" t="s">
        <v>63</v>
      </c>
      <c r="G18" s="30" t="s">
        <v>64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0"/>
        <v>6</v>
      </c>
      <c r="N18" s="30" t="s">
        <v>39</v>
      </c>
      <c r="O18" s="22">
        <v>25</v>
      </c>
      <c r="P18" s="22">
        <f t="shared" si="1"/>
        <v>150</v>
      </c>
      <c r="Q18" s="22" t="s">
        <v>35</v>
      </c>
      <c r="R18" s="44" t="str">
        <f t="shared" si="2"/>
        <v>No aceptable o Aceptable con control específico</v>
      </c>
      <c r="S18" s="30">
        <v>5</v>
      </c>
      <c r="T18" s="22" t="s">
        <v>44</v>
      </c>
      <c r="U18" s="22" t="s">
        <v>38</v>
      </c>
      <c r="V18" s="30" t="s">
        <v>451</v>
      </c>
      <c r="W18" s="30" t="s">
        <v>451</v>
      </c>
      <c r="X18" s="30" t="s">
        <v>451</v>
      </c>
      <c r="Y18" s="25" t="s">
        <v>65</v>
      </c>
      <c r="Z18" s="30" t="s">
        <v>451</v>
      </c>
    </row>
    <row r="19" spans="1:26" s="8" customFormat="1" ht="117" customHeight="1">
      <c r="A19" s="204"/>
      <c r="B19" s="204"/>
      <c r="C19" s="204"/>
      <c r="D19" s="24" t="s">
        <v>31</v>
      </c>
      <c r="E19" s="22" t="s">
        <v>66</v>
      </c>
      <c r="F19" s="23" t="s">
        <v>67</v>
      </c>
      <c r="G19" s="30" t="s">
        <v>47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2</v>
      </c>
      <c r="M19" s="22">
        <f t="shared" si="0"/>
        <v>4</v>
      </c>
      <c r="N19" s="30" t="s">
        <v>34</v>
      </c>
      <c r="O19" s="22">
        <v>10</v>
      </c>
      <c r="P19" s="22">
        <v>40</v>
      </c>
      <c r="Q19" s="22" t="s">
        <v>37</v>
      </c>
      <c r="R19" s="44" t="str">
        <f t="shared" si="2"/>
        <v>Mejorable</v>
      </c>
      <c r="S19" s="30">
        <v>5</v>
      </c>
      <c r="T19" s="22" t="s">
        <v>48</v>
      </c>
      <c r="U19" s="22" t="s">
        <v>31</v>
      </c>
      <c r="V19" s="30" t="s">
        <v>451</v>
      </c>
      <c r="W19" s="30" t="s">
        <v>451</v>
      </c>
      <c r="X19" s="30" t="s">
        <v>451</v>
      </c>
      <c r="Y19" s="25" t="s">
        <v>457</v>
      </c>
      <c r="Z19" s="30" t="s">
        <v>451</v>
      </c>
    </row>
    <row r="20" spans="1:26" s="8" customFormat="1" ht="267.75" customHeight="1">
      <c r="A20" s="204"/>
      <c r="B20" s="204"/>
      <c r="C20" s="204"/>
      <c r="D20" s="24" t="s">
        <v>31</v>
      </c>
      <c r="E20" s="22" t="s">
        <v>66</v>
      </c>
      <c r="F20" s="23" t="s">
        <v>68</v>
      </c>
      <c r="G20" s="30" t="s">
        <v>52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3</v>
      </c>
      <c r="M20" s="22">
        <f t="shared" si="0"/>
        <v>6</v>
      </c>
      <c r="N20" s="30" t="s">
        <v>39</v>
      </c>
      <c r="O20" s="22">
        <v>25</v>
      </c>
      <c r="P20" s="22">
        <f>M20*O20</f>
        <v>150</v>
      </c>
      <c r="Q20" s="22" t="s">
        <v>35</v>
      </c>
      <c r="R20" s="44" t="str">
        <f t="shared" si="2"/>
        <v>No aceptable o Aceptable con control específico</v>
      </c>
      <c r="S20" s="30">
        <v>5</v>
      </c>
      <c r="T20" s="22" t="s">
        <v>51</v>
      </c>
      <c r="U20" s="22" t="s">
        <v>31</v>
      </c>
      <c r="V20" s="30" t="s">
        <v>451</v>
      </c>
      <c r="W20" s="30" t="s">
        <v>451</v>
      </c>
      <c r="X20" s="30" t="s">
        <v>451</v>
      </c>
      <c r="Y20" s="25" t="s">
        <v>185</v>
      </c>
      <c r="Z20" s="30" t="s">
        <v>451</v>
      </c>
    </row>
    <row r="21" spans="1:26" s="8" customFormat="1" ht="132" customHeight="1">
      <c r="A21" s="204"/>
      <c r="B21" s="204"/>
      <c r="C21" s="204"/>
      <c r="D21" s="24" t="s">
        <v>31</v>
      </c>
      <c r="E21" s="22" t="s">
        <v>66</v>
      </c>
      <c r="F21" s="23" t="s">
        <v>186</v>
      </c>
      <c r="G21" s="30" t="s">
        <v>187</v>
      </c>
      <c r="H21" s="22" t="s">
        <v>33</v>
      </c>
      <c r="I21" s="22" t="s">
        <v>33</v>
      </c>
      <c r="J21" s="22" t="s">
        <v>33</v>
      </c>
      <c r="K21" s="22">
        <v>2</v>
      </c>
      <c r="L21" s="22">
        <v>3</v>
      </c>
      <c r="M21" s="22">
        <f t="shared" si="0"/>
        <v>6</v>
      </c>
      <c r="N21" s="30" t="s">
        <v>39</v>
      </c>
      <c r="O21" s="22">
        <v>25</v>
      </c>
      <c r="P21" s="22">
        <f>M21*O21</f>
        <v>150</v>
      </c>
      <c r="Q21" s="22" t="s">
        <v>35</v>
      </c>
      <c r="R21" s="44" t="str">
        <f t="shared" si="2"/>
        <v>No aceptable o Aceptable con control específico</v>
      </c>
      <c r="S21" s="30">
        <v>1</v>
      </c>
      <c r="T21" s="22" t="s">
        <v>112</v>
      </c>
      <c r="U21" s="22" t="s">
        <v>31</v>
      </c>
      <c r="V21" s="30" t="s">
        <v>451</v>
      </c>
      <c r="W21" s="30" t="s">
        <v>451</v>
      </c>
      <c r="X21" s="30" t="s">
        <v>451</v>
      </c>
      <c r="Y21" s="25" t="s">
        <v>188</v>
      </c>
      <c r="Z21" s="30" t="s">
        <v>451</v>
      </c>
    </row>
    <row r="22" spans="1:26" s="8" customFormat="1" ht="129" customHeight="1">
      <c r="A22" s="204"/>
      <c r="B22" s="204"/>
      <c r="C22" s="204"/>
      <c r="D22" s="24" t="s">
        <v>31</v>
      </c>
      <c r="E22" s="22" t="s">
        <v>117</v>
      </c>
      <c r="F22" s="23" t="s">
        <v>189</v>
      </c>
      <c r="G22" s="30" t="s">
        <v>190</v>
      </c>
      <c r="H22" s="22" t="s">
        <v>33</v>
      </c>
      <c r="I22" s="22" t="s">
        <v>33</v>
      </c>
      <c r="J22" s="22" t="s">
        <v>33</v>
      </c>
      <c r="K22" s="22">
        <v>2</v>
      </c>
      <c r="L22" s="22">
        <v>3</v>
      </c>
      <c r="M22" s="22">
        <f>K22*L22</f>
        <v>6</v>
      </c>
      <c r="N22" s="30" t="s">
        <v>39</v>
      </c>
      <c r="O22" s="22">
        <v>25</v>
      </c>
      <c r="P22" s="22">
        <f>O22*M22</f>
        <v>150</v>
      </c>
      <c r="Q22" s="22" t="s">
        <v>35</v>
      </c>
      <c r="R22" s="44" t="str">
        <f t="shared" si="2"/>
        <v>No aceptable o Aceptable con control específico</v>
      </c>
      <c r="S22" s="30">
        <v>1</v>
      </c>
      <c r="T22" s="22" t="s">
        <v>191</v>
      </c>
      <c r="U22" s="22" t="s">
        <v>31</v>
      </c>
      <c r="V22" s="30" t="s">
        <v>451</v>
      </c>
      <c r="W22" s="30" t="s">
        <v>451</v>
      </c>
      <c r="X22" s="30" t="s">
        <v>451</v>
      </c>
      <c r="Y22" s="31" t="s">
        <v>192</v>
      </c>
      <c r="Z22" s="30" t="s">
        <v>451</v>
      </c>
    </row>
    <row r="23" spans="1:26" s="8" customFormat="1" ht="129" customHeight="1">
      <c r="A23" s="204"/>
      <c r="B23" s="204"/>
      <c r="C23" s="204"/>
      <c r="D23" s="24" t="s">
        <v>31</v>
      </c>
      <c r="E23" s="22" t="s">
        <v>66</v>
      </c>
      <c r="F23" s="23" t="s">
        <v>108</v>
      </c>
      <c r="G23" s="30" t="s">
        <v>45</v>
      </c>
      <c r="H23" s="22" t="s">
        <v>33</v>
      </c>
      <c r="I23" s="22" t="s">
        <v>33</v>
      </c>
      <c r="J23" s="22" t="s">
        <v>33</v>
      </c>
      <c r="K23" s="22">
        <v>2</v>
      </c>
      <c r="L23" s="22">
        <v>2</v>
      </c>
      <c r="M23" s="22">
        <f>K23*L23</f>
        <v>4</v>
      </c>
      <c r="N23" s="30" t="s">
        <v>34</v>
      </c>
      <c r="O23" s="22">
        <v>10</v>
      </c>
      <c r="P23" s="22">
        <f>O23*M23</f>
        <v>40</v>
      </c>
      <c r="Q23" s="22" t="s">
        <v>37</v>
      </c>
      <c r="R23" s="44" t="str">
        <f t="shared" si="2"/>
        <v>Mejorable</v>
      </c>
      <c r="S23" s="30">
        <v>5</v>
      </c>
      <c r="T23" s="22" t="s">
        <v>50</v>
      </c>
      <c r="U23" s="22" t="s">
        <v>38</v>
      </c>
      <c r="V23" s="30" t="s">
        <v>451</v>
      </c>
      <c r="W23" s="30" t="s">
        <v>451</v>
      </c>
      <c r="X23" s="30" t="s">
        <v>451</v>
      </c>
      <c r="Y23" s="25" t="s">
        <v>70</v>
      </c>
      <c r="Z23" s="30" t="s">
        <v>451</v>
      </c>
    </row>
    <row r="24" spans="1:27" s="8" customFormat="1" ht="213" customHeight="1">
      <c r="A24" s="204"/>
      <c r="B24" s="204"/>
      <c r="C24" s="204"/>
      <c r="D24" s="24" t="s">
        <v>31</v>
      </c>
      <c r="E24" s="22" t="s">
        <v>53</v>
      </c>
      <c r="F24" s="23" t="s">
        <v>113</v>
      </c>
      <c r="G24" s="30" t="s">
        <v>71</v>
      </c>
      <c r="H24" s="22" t="s">
        <v>33</v>
      </c>
      <c r="I24" s="22" t="s">
        <v>72</v>
      </c>
      <c r="J24" s="22" t="s">
        <v>33</v>
      </c>
      <c r="K24" s="22">
        <v>2</v>
      </c>
      <c r="L24" s="22">
        <v>3</v>
      </c>
      <c r="M24" s="22">
        <f>K24*L24</f>
        <v>6</v>
      </c>
      <c r="N24" s="30" t="s">
        <v>39</v>
      </c>
      <c r="O24" s="22">
        <v>25</v>
      </c>
      <c r="P24" s="22">
        <f>M24*O24</f>
        <v>150</v>
      </c>
      <c r="Q24" s="22" t="s">
        <v>35</v>
      </c>
      <c r="R24" s="44" t="str">
        <f t="shared" si="2"/>
        <v>No aceptable o Aceptable con control específico</v>
      </c>
      <c r="S24" s="30">
        <v>5</v>
      </c>
      <c r="T24" s="22" t="s">
        <v>73</v>
      </c>
      <c r="U24" s="22" t="s">
        <v>38</v>
      </c>
      <c r="V24" s="30" t="s">
        <v>451</v>
      </c>
      <c r="W24" s="30" t="s">
        <v>451</v>
      </c>
      <c r="X24" s="30" t="s">
        <v>451</v>
      </c>
      <c r="Y24" s="25" t="s">
        <v>74</v>
      </c>
      <c r="Z24" s="30" t="s">
        <v>451</v>
      </c>
      <c r="AA24" s="21"/>
    </row>
    <row r="25" spans="1:27" s="8" customFormat="1" ht="202.5" customHeight="1">
      <c r="A25" s="204"/>
      <c r="B25" s="204"/>
      <c r="C25" s="204"/>
      <c r="D25" s="24" t="s">
        <v>31</v>
      </c>
      <c r="E25" s="22" t="s">
        <v>53</v>
      </c>
      <c r="F25" s="23" t="s">
        <v>116</v>
      </c>
      <c r="G25" s="30" t="s">
        <v>71</v>
      </c>
      <c r="H25" s="22" t="s">
        <v>33</v>
      </c>
      <c r="I25" s="22" t="s">
        <v>72</v>
      </c>
      <c r="J25" s="22" t="s">
        <v>33</v>
      </c>
      <c r="K25" s="22">
        <v>2</v>
      </c>
      <c r="L25" s="22">
        <v>3</v>
      </c>
      <c r="M25" s="22">
        <f t="shared" si="0"/>
        <v>6</v>
      </c>
      <c r="N25" s="30" t="s">
        <v>39</v>
      </c>
      <c r="O25" s="22">
        <v>25</v>
      </c>
      <c r="P25" s="22">
        <f>M25*O25</f>
        <v>150</v>
      </c>
      <c r="Q25" s="22" t="s">
        <v>35</v>
      </c>
      <c r="R25" s="44" t="str">
        <f t="shared" si="2"/>
        <v>No aceptable o Aceptable con control específico</v>
      </c>
      <c r="S25" s="30">
        <v>3</v>
      </c>
      <c r="T25" s="22" t="s">
        <v>73</v>
      </c>
      <c r="U25" s="22" t="s">
        <v>38</v>
      </c>
      <c r="V25" s="30" t="s">
        <v>451</v>
      </c>
      <c r="W25" s="30" t="s">
        <v>451</v>
      </c>
      <c r="X25" s="30" t="s">
        <v>451</v>
      </c>
      <c r="Y25" s="25" t="s">
        <v>74</v>
      </c>
      <c r="Z25" s="30" t="s">
        <v>451</v>
      </c>
      <c r="AA25" s="21"/>
    </row>
    <row r="26" spans="1:27" s="8" customFormat="1" ht="132" customHeight="1">
      <c r="A26" s="204"/>
      <c r="B26" s="204"/>
      <c r="C26" s="204"/>
      <c r="D26" s="24" t="s">
        <v>31</v>
      </c>
      <c r="E26" s="22" t="s">
        <v>75</v>
      </c>
      <c r="F26" s="23" t="s">
        <v>114</v>
      </c>
      <c r="G26" s="30" t="s">
        <v>76</v>
      </c>
      <c r="H26" s="22" t="s">
        <v>33</v>
      </c>
      <c r="I26" s="22" t="s">
        <v>33</v>
      </c>
      <c r="J26" s="22" t="s">
        <v>33</v>
      </c>
      <c r="K26" s="22">
        <v>2</v>
      </c>
      <c r="L26" s="22">
        <v>3</v>
      </c>
      <c r="M26" s="22">
        <f t="shared" si="0"/>
        <v>6</v>
      </c>
      <c r="N26" s="30" t="s">
        <v>39</v>
      </c>
      <c r="O26" s="22">
        <v>60</v>
      </c>
      <c r="P26" s="22">
        <f>O26*M26</f>
        <v>360</v>
      </c>
      <c r="Q26" s="22" t="s">
        <v>35</v>
      </c>
      <c r="R26" s="44" t="str">
        <f t="shared" si="2"/>
        <v>No aceptable o Aceptable con control específico</v>
      </c>
      <c r="S26" s="30">
        <v>2</v>
      </c>
      <c r="T26" s="22" t="s">
        <v>36</v>
      </c>
      <c r="U26" s="22" t="s">
        <v>38</v>
      </c>
      <c r="V26" s="30" t="s">
        <v>451</v>
      </c>
      <c r="W26" s="30" t="s">
        <v>451</v>
      </c>
      <c r="X26" s="30" t="s">
        <v>451</v>
      </c>
      <c r="Y26" s="25" t="s">
        <v>77</v>
      </c>
      <c r="Z26" s="30" t="s">
        <v>451</v>
      </c>
      <c r="AA26" s="12"/>
    </row>
    <row r="27" spans="1:27" s="8" customFormat="1" ht="129" customHeight="1">
      <c r="A27" s="204"/>
      <c r="B27" s="204"/>
      <c r="C27" s="204"/>
      <c r="D27" s="24" t="s">
        <v>31</v>
      </c>
      <c r="E27" s="22" t="s">
        <v>78</v>
      </c>
      <c r="F27" s="23" t="s">
        <v>79</v>
      </c>
      <c r="G27" s="30" t="s">
        <v>46</v>
      </c>
      <c r="H27" s="22" t="s">
        <v>33</v>
      </c>
      <c r="I27" s="22" t="s">
        <v>33</v>
      </c>
      <c r="J27" s="22" t="s">
        <v>33</v>
      </c>
      <c r="K27" s="22">
        <v>2</v>
      </c>
      <c r="L27" s="22">
        <v>3</v>
      </c>
      <c r="M27" s="22">
        <f t="shared" si="0"/>
        <v>6</v>
      </c>
      <c r="N27" s="30" t="s">
        <v>39</v>
      </c>
      <c r="O27" s="22">
        <v>25</v>
      </c>
      <c r="P27" s="22">
        <f>O27*M27</f>
        <v>150</v>
      </c>
      <c r="Q27" s="22" t="s">
        <v>35</v>
      </c>
      <c r="R27" s="44" t="str">
        <f t="shared" si="2"/>
        <v>No aceptable o Aceptable con control específico</v>
      </c>
      <c r="S27" s="30">
        <v>5</v>
      </c>
      <c r="T27" s="22" t="s">
        <v>36</v>
      </c>
      <c r="U27" s="22" t="s">
        <v>31</v>
      </c>
      <c r="V27" s="30" t="s">
        <v>451</v>
      </c>
      <c r="W27" s="30" t="s">
        <v>451</v>
      </c>
      <c r="X27" s="30" t="s">
        <v>451</v>
      </c>
      <c r="Y27" s="25" t="s">
        <v>80</v>
      </c>
      <c r="Z27" s="30" t="s">
        <v>451</v>
      </c>
      <c r="AA27" s="12"/>
    </row>
    <row r="28" spans="1:35" s="8" customFormat="1" ht="202.5" customHeight="1">
      <c r="A28" s="205"/>
      <c r="B28" s="205"/>
      <c r="C28" s="205"/>
      <c r="D28" s="24" t="s">
        <v>84</v>
      </c>
      <c r="E28" s="22" t="s">
        <v>78</v>
      </c>
      <c r="F28" s="23" t="s">
        <v>54</v>
      </c>
      <c r="G28" s="30" t="s">
        <v>55</v>
      </c>
      <c r="H28" s="22" t="s">
        <v>33</v>
      </c>
      <c r="I28" s="22" t="s">
        <v>81</v>
      </c>
      <c r="J28" s="22" t="s">
        <v>33</v>
      </c>
      <c r="K28" s="22">
        <v>6</v>
      </c>
      <c r="L28" s="22">
        <v>3</v>
      </c>
      <c r="M28" s="22">
        <f t="shared" si="0"/>
        <v>18</v>
      </c>
      <c r="N28" s="30" t="s">
        <v>39</v>
      </c>
      <c r="O28" s="22">
        <v>25</v>
      </c>
      <c r="P28" s="22">
        <f>O28*M28</f>
        <v>450</v>
      </c>
      <c r="Q28" s="22" t="s">
        <v>35</v>
      </c>
      <c r="R28" s="44" t="str">
        <f t="shared" si="2"/>
        <v>No aceptable o Aceptable con control específico</v>
      </c>
      <c r="S28" s="30">
        <v>5</v>
      </c>
      <c r="T28" s="22" t="s">
        <v>36</v>
      </c>
      <c r="U28" s="22" t="s">
        <v>38</v>
      </c>
      <c r="V28" s="30" t="s">
        <v>451</v>
      </c>
      <c r="W28" s="30" t="s">
        <v>451</v>
      </c>
      <c r="X28" s="30" t="s">
        <v>451</v>
      </c>
      <c r="Y28" s="25" t="s">
        <v>115</v>
      </c>
      <c r="Z28" s="30" t="s">
        <v>451</v>
      </c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204.75" customHeight="1">
      <c r="A29" s="15"/>
      <c r="B29" s="15"/>
      <c r="C29" s="15"/>
      <c r="D29" s="14"/>
      <c r="E29" s="14"/>
      <c r="F29" s="27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148.5" customHeight="1">
      <c r="A30" s="15"/>
      <c r="B30" s="15"/>
      <c r="C30" s="15"/>
      <c r="D30" s="14"/>
      <c r="E30" s="14"/>
      <c r="F30" s="27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148.5" customHeight="1">
      <c r="A31" s="195"/>
      <c r="B31" s="196"/>
      <c r="C31" s="196"/>
      <c r="D31" s="14"/>
      <c r="E31" s="14"/>
      <c r="F31" s="27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396" customHeight="1">
      <c r="A32" s="195"/>
      <c r="B32" s="196"/>
      <c r="C32" s="196"/>
      <c r="D32" s="14"/>
      <c r="E32" s="14"/>
      <c r="F32" s="27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117" customHeight="1">
      <c r="A33" s="195"/>
      <c r="B33" s="196"/>
      <c r="C33" s="196"/>
      <c r="D33" s="14"/>
      <c r="E33" s="14"/>
      <c r="F33" s="27"/>
      <c r="G33" s="2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7" customFormat="1" ht="136.5" customHeight="1">
      <c r="A34" s="195"/>
      <c r="B34" s="196"/>
      <c r="C34" s="196"/>
      <c r="D34" s="14"/>
      <c r="E34" s="14"/>
      <c r="F34" s="27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186" customHeight="1">
      <c r="A35" s="195"/>
      <c r="B35" s="195"/>
      <c r="C35" s="195"/>
      <c r="D35" s="14"/>
      <c r="E35" s="14"/>
      <c r="F35" s="27"/>
      <c r="G35" s="2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7" customFormat="1" ht="114" customHeight="1">
      <c r="A36" s="195"/>
      <c r="B36" s="195"/>
      <c r="C36" s="195"/>
      <c r="D36" s="14"/>
      <c r="E36" s="14"/>
      <c r="F36" s="27"/>
      <c r="G36" s="2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69.75" customHeight="1">
      <c r="A37" s="195"/>
      <c r="B37" s="195"/>
      <c r="C37" s="195"/>
      <c r="D37" s="14"/>
      <c r="E37" s="14"/>
      <c r="F37" s="27"/>
      <c r="G37" s="2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78" customHeight="1">
      <c r="A38" s="195"/>
      <c r="B38" s="195"/>
      <c r="C38" s="195"/>
      <c r="D38" s="14"/>
      <c r="E38" s="14"/>
      <c r="F38" s="27"/>
      <c r="G38" s="2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8" customFormat="1" ht="210" customHeight="1">
      <c r="A39" s="195"/>
      <c r="B39" s="195"/>
      <c r="C39" s="195"/>
      <c r="D39" s="14"/>
      <c r="E39" s="14"/>
      <c r="F39" s="27"/>
      <c r="G39" s="2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7" customFormat="1" ht="159.75" customHeight="1">
      <c r="A40" s="195"/>
      <c r="B40" s="195"/>
      <c r="C40" s="195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8" customFormat="1" ht="31.5" customHeight="1">
      <c r="A41" s="195"/>
      <c r="B41" s="195"/>
      <c r="C41" s="195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33.75" customHeight="1">
      <c r="A42" s="200"/>
      <c r="B42" s="200"/>
      <c r="C42" s="200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51.75" customHeight="1">
      <c r="A43" s="200"/>
      <c r="B43" s="200"/>
      <c r="C43" s="200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36.75" customHeight="1">
      <c r="A44" s="200"/>
      <c r="B44" s="200"/>
      <c r="C44" s="200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8" customFormat="1" ht="390.75" customHeight="1">
      <c r="A45" s="200"/>
      <c r="B45" s="200"/>
      <c r="C45" s="200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216.75" customHeight="1">
      <c r="A46" s="200"/>
      <c r="B46" s="200"/>
      <c r="C46" s="200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8" customFormat="1" ht="33" customHeight="1">
      <c r="A47" s="200"/>
      <c r="B47" s="200"/>
      <c r="C47" s="200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35.25" customHeight="1">
      <c r="A48" s="200"/>
      <c r="B48" s="200"/>
      <c r="C48" s="200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34.5" customHeight="1">
      <c r="A49" s="16"/>
      <c r="B49" s="17"/>
      <c r="C49" s="17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7" customFormat="1" ht="17.25" customHeight="1">
      <c r="A50" s="16"/>
      <c r="B50" s="17"/>
      <c r="C50" s="17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78.75" customHeight="1">
      <c r="A51" s="16"/>
      <c r="B51" s="17"/>
      <c r="C51" s="17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7" customFormat="1" ht="35.25" customHeight="1">
      <c r="A52" s="16"/>
      <c r="B52" s="17"/>
      <c r="C52" s="17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32.25" customHeight="1">
      <c r="A53" s="16"/>
      <c r="B53" s="17"/>
      <c r="C53" s="17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7" customFormat="1" ht="41.25" customHeight="1">
      <c r="A54" s="16"/>
      <c r="B54" s="17"/>
      <c r="C54" s="17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25.5" customHeight="1">
      <c r="A55" s="195"/>
      <c r="B55" s="195"/>
      <c r="C55" s="195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26.25" customHeight="1">
      <c r="A56" s="195"/>
      <c r="B56" s="195"/>
      <c r="C56" s="195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45.75" customHeight="1">
      <c r="A57" s="15"/>
      <c r="B57" s="15"/>
      <c r="C57" s="15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7" customFormat="1" ht="34.5" customHeight="1">
      <c r="A58" s="15"/>
      <c r="B58" s="15"/>
      <c r="C58" s="15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7" customFormat="1" ht="42.75" customHeight="1">
      <c r="A59" s="15"/>
      <c r="B59" s="15"/>
      <c r="C59" s="15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7" customFormat="1" ht="43.5" customHeight="1">
      <c r="A60" s="15"/>
      <c r="B60" s="15"/>
      <c r="C60" s="15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8" customFormat="1" ht="29.25" customHeight="1">
      <c r="A61" s="15"/>
      <c r="B61" s="15"/>
      <c r="C61" s="15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8" customFormat="1" ht="35.25" customHeight="1">
      <c r="A62" s="15"/>
      <c r="B62" s="15"/>
      <c r="C62" s="15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8" customFormat="1" ht="31.5" customHeight="1">
      <c r="A63" s="195"/>
      <c r="B63" s="195"/>
      <c r="C63" s="195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8" customFormat="1" ht="38.25" customHeight="1">
      <c r="A64" s="195"/>
      <c r="B64" s="195"/>
      <c r="C64" s="195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8" customFormat="1" ht="102" customHeight="1">
      <c r="A65" s="195"/>
      <c r="B65" s="195"/>
      <c r="C65" s="195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8" customFormat="1" ht="183" customHeight="1">
      <c r="A66" s="195"/>
      <c r="B66" s="195"/>
      <c r="C66" s="195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8" customFormat="1" ht="96.75" customHeight="1">
      <c r="A67" s="195"/>
      <c r="B67" s="195"/>
      <c r="C67" s="195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7" customFormat="1" ht="144" customHeight="1">
      <c r="A68" s="195"/>
      <c r="B68" s="195"/>
      <c r="C68" s="195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7" customFormat="1" ht="213" customHeight="1">
      <c r="A69" s="195"/>
      <c r="B69" s="195"/>
      <c r="C69" s="195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7" customFormat="1" ht="182.25" customHeight="1">
      <c r="A70" s="195"/>
      <c r="B70" s="195"/>
      <c r="C70" s="195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9" customFormat="1" ht="172.5" customHeight="1">
      <c r="A71" s="195"/>
      <c r="B71" s="195"/>
      <c r="C71" s="195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56" customHeight="1">
      <c r="A72" s="195"/>
      <c r="B72" s="195"/>
      <c r="C72" s="195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77" customHeight="1">
      <c r="A73" s="195"/>
      <c r="B73" s="195"/>
      <c r="C73" s="195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86.75" customHeight="1">
      <c r="A74" s="195"/>
      <c r="B74" s="195"/>
      <c r="C74" s="195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92.75" customHeight="1">
      <c r="A75" s="195"/>
      <c r="B75" s="195"/>
      <c r="C75" s="195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83" customHeight="1">
      <c r="A76" s="195"/>
      <c r="B76" s="195"/>
      <c r="C76" s="195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33.5" customHeight="1">
      <c r="A77" s="195"/>
      <c r="B77" s="195"/>
      <c r="C77" s="195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210.75" customHeight="1">
      <c r="A78" s="195"/>
      <c r="B78" s="195"/>
      <c r="C78" s="195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80" customHeight="1">
      <c r="A79" s="195"/>
      <c r="B79" s="195"/>
      <c r="C79" s="195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68.75" customHeight="1">
      <c r="A80" s="195"/>
      <c r="B80" s="195"/>
      <c r="C80" s="195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204" customHeight="1">
      <c r="A81" s="195"/>
      <c r="B81" s="195"/>
      <c r="C81" s="195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76.25" customHeight="1">
      <c r="A82" s="195"/>
      <c r="B82" s="195"/>
      <c r="C82" s="195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203.25" customHeight="1">
      <c r="A83" s="195"/>
      <c r="B83" s="195"/>
      <c r="C83" s="195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61.25" customHeight="1">
      <c r="A84" s="195"/>
      <c r="B84" s="195"/>
      <c r="C84" s="195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82.25" customHeight="1">
      <c r="A85" s="195"/>
      <c r="B85" s="195"/>
      <c r="C85" s="195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01.25" customHeight="1">
      <c r="A86" s="195"/>
      <c r="B86" s="195"/>
      <c r="C86" s="195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41" customHeight="1">
      <c r="A87" s="195"/>
      <c r="B87" s="195"/>
      <c r="C87" s="195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96.5" customHeight="1">
      <c r="A88" s="195"/>
      <c r="B88" s="195"/>
      <c r="C88" s="195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24.5" customHeight="1">
      <c r="A89" s="195"/>
      <c r="B89" s="195"/>
      <c r="C89" s="195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41" customHeight="1">
      <c r="A90" s="195"/>
      <c r="B90" s="195"/>
      <c r="C90" s="195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396.75" customHeight="1">
      <c r="A91" s="195"/>
      <c r="B91" s="195"/>
      <c r="C91" s="195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244.5" customHeight="1">
      <c r="A92" s="195"/>
      <c r="B92" s="195"/>
      <c r="C92" s="195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43.25" customHeight="1">
      <c r="A93" s="195"/>
      <c r="B93" s="195"/>
      <c r="C93" s="195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53" customHeight="1">
      <c r="A94" s="195"/>
      <c r="B94" s="195"/>
      <c r="C94" s="195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77" customHeight="1">
      <c r="A95" s="195"/>
      <c r="B95" s="195"/>
      <c r="C95" s="195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62" customHeight="1">
      <c r="A96" s="195"/>
      <c r="B96" s="195"/>
      <c r="C96" s="195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82.25" customHeight="1">
      <c r="A97" s="195"/>
      <c r="B97" s="195"/>
      <c r="C97" s="195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73.25" customHeight="1">
      <c r="A98" s="195"/>
      <c r="B98" s="195"/>
      <c r="C98" s="195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26" customHeight="1">
      <c r="A99" s="195"/>
      <c r="B99" s="195"/>
      <c r="C99" s="195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2.25" customHeight="1">
      <c r="A100" s="195"/>
      <c r="B100" s="195"/>
      <c r="C100" s="195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2.25" customHeight="1">
      <c r="A101" s="195"/>
      <c r="B101" s="195"/>
      <c r="C101" s="195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2.25" customHeight="1">
      <c r="A102" s="195"/>
      <c r="B102" s="195"/>
      <c r="C102" s="195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77" customHeight="1">
      <c r="A103" s="18"/>
      <c r="B103" s="18"/>
      <c r="C103" s="18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11.75" customHeight="1">
      <c r="A104" s="195"/>
      <c r="B104" s="195"/>
      <c r="C104" s="195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68.25" customHeight="1">
      <c r="A105" s="195"/>
      <c r="B105" s="195"/>
      <c r="C105" s="195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10.25" customHeight="1">
      <c r="A106" s="195"/>
      <c r="B106" s="195"/>
      <c r="C106" s="195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34.25" customHeight="1">
      <c r="A107" s="195"/>
      <c r="B107" s="195"/>
      <c r="C107" s="195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65" customHeight="1">
      <c r="A108" s="195"/>
      <c r="B108" s="195"/>
      <c r="C108" s="195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46.25" customHeight="1">
      <c r="A109" s="195"/>
      <c r="B109" s="195"/>
      <c r="C109" s="195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09.5" customHeight="1">
      <c r="A110" s="195"/>
      <c r="B110" s="195"/>
      <c r="C110" s="195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38.75" customHeight="1">
      <c r="A111" s="195"/>
      <c r="B111" s="195"/>
      <c r="C111" s="195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9"/>
      <c r="B116" s="13"/>
      <c r="C116" s="13"/>
      <c r="D116" s="14"/>
      <c r="E116" s="14"/>
      <c r="F116" s="27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">
      <c r="A117" s="19"/>
      <c r="B117" s="13"/>
      <c r="C117" s="13"/>
      <c r="D117" s="14"/>
      <c r="E117" s="14"/>
      <c r="F117" s="27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">
      <c r="A118" s="19"/>
      <c r="B118" s="13"/>
      <c r="C118" s="13"/>
      <c r="D118" s="14"/>
      <c r="E118" s="14"/>
      <c r="F118" s="27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5">
      <c r="A119" s="19"/>
      <c r="B119" s="13"/>
      <c r="C119" s="13"/>
      <c r="D119" s="14"/>
      <c r="E119" s="14"/>
      <c r="F119" s="27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5">
      <c r="A120" s="19"/>
      <c r="B120" s="13"/>
      <c r="C120" s="13"/>
      <c r="D120" s="14"/>
      <c r="E120" s="14"/>
      <c r="F120" s="27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5">
      <c r="A121" s="19"/>
      <c r="B121" s="13"/>
      <c r="C121" s="13"/>
      <c r="D121" s="14"/>
      <c r="E121" s="14"/>
      <c r="F121" s="27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ht="15">
      <c r="A122" s="19"/>
      <c r="B122" s="13"/>
      <c r="C122" s="13"/>
      <c r="D122" s="14"/>
      <c r="E122" s="14"/>
      <c r="F122" s="27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7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ht="15">
      <c r="A123" s="19"/>
      <c r="B123" s="13"/>
      <c r="C123" s="13"/>
      <c r="D123" s="14"/>
      <c r="E123" s="14"/>
      <c r="F123" s="27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7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ht="15">
      <c r="A124" s="19"/>
      <c r="B124" s="13"/>
      <c r="C124" s="13"/>
      <c r="D124" s="14"/>
      <c r="E124" s="14"/>
      <c r="F124" s="27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7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ht="15">
      <c r="A125" s="13"/>
      <c r="B125" s="13"/>
      <c r="C125" s="13"/>
      <c r="D125" s="14"/>
      <c r="E125" s="14"/>
      <c r="F125" s="27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7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" ht="15">
      <c r="A126" s="13"/>
      <c r="B126" s="13"/>
      <c r="C126" s="13"/>
    </row>
    <row r="127" spans="1:3" ht="15">
      <c r="A127" s="13"/>
      <c r="B127" s="13"/>
      <c r="C127" s="13"/>
    </row>
    <row r="128" spans="1:3" ht="15">
      <c r="A128" s="13"/>
      <c r="B128" s="13"/>
      <c r="C128" s="13"/>
    </row>
  </sheetData>
  <sheetProtection/>
  <autoFilter ref="V1:V128"/>
  <mergeCells count="73">
    <mergeCell ref="A97:A102"/>
    <mergeCell ref="C88:C92"/>
    <mergeCell ref="A104:A111"/>
    <mergeCell ref="B104:B111"/>
    <mergeCell ref="C104:C111"/>
    <mergeCell ref="A10:A28"/>
    <mergeCell ref="B10:B28"/>
    <mergeCell ref="C10:C28"/>
    <mergeCell ref="A93:A96"/>
    <mergeCell ref="B93:B96"/>
    <mergeCell ref="C93:C96"/>
    <mergeCell ref="A76:A81"/>
    <mergeCell ref="B76:B81"/>
    <mergeCell ref="C76:C81"/>
    <mergeCell ref="B97:B102"/>
    <mergeCell ref="C97:C102"/>
    <mergeCell ref="A82:A87"/>
    <mergeCell ref="B82:B87"/>
    <mergeCell ref="C82:C87"/>
    <mergeCell ref="A88:A92"/>
    <mergeCell ref="B88:B92"/>
    <mergeCell ref="A70:A73"/>
    <mergeCell ref="B70:B73"/>
    <mergeCell ref="C70:C73"/>
    <mergeCell ref="A74:A75"/>
    <mergeCell ref="B74:B75"/>
    <mergeCell ref="C74:C75"/>
    <mergeCell ref="A63:A64"/>
    <mergeCell ref="B63:B64"/>
    <mergeCell ref="C63:C64"/>
    <mergeCell ref="A65:A69"/>
    <mergeCell ref="B65:B69"/>
    <mergeCell ref="C65:C69"/>
    <mergeCell ref="A44:A48"/>
    <mergeCell ref="B44:B48"/>
    <mergeCell ref="C44:C48"/>
    <mergeCell ref="A55:A56"/>
    <mergeCell ref="B55:B56"/>
    <mergeCell ref="C55:C56"/>
    <mergeCell ref="A37:A41"/>
    <mergeCell ref="B37:B41"/>
    <mergeCell ref="C37:C41"/>
    <mergeCell ref="E6:F8"/>
    <mergeCell ref="G6:G9"/>
    <mergeCell ref="A42:A43"/>
    <mergeCell ref="B42:B43"/>
    <mergeCell ref="C42:C43"/>
    <mergeCell ref="B6:B9"/>
    <mergeCell ref="C6:C9"/>
    <mergeCell ref="A6:A9"/>
    <mergeCell ref="R6:R8"/>
    <mergeCell ref="S6:U8"/>
    <mergeCell ref="A31:A36"/>
    <mergeCell ref="B31:B36"/>
    <mergeCell ref="C31:C36"/>
    <mergeCell ref="D6:D9"/>
    <mergeCell ref="W4:Z4"/>
    <mergeCell ref="V6:Z8"/>
    <mergeCell ref="H6:J8"/>
    <mergeCell ref="K6:Q8"/>
    <mergeCell ref="X1:Z1"/>
    <mergeCell ref="X2:Z2"/>
    <mergeCell ref="X3:Z3"/>
    <mergeCell ref="AC4:AC5"/>
    <mergeCell ref="L5:P5"/>
    <mergeCell ref="Q5:V5"/>
    <mergeCell ref="W5:Z5"/>
    <mergeCell ref="A1:C3"/>
    <mergeCell ref="D1:W3"/>
    <mergeCell ref="A4:F5"/>
    <mergeCell ref="G4:K5"/>
    <mergeCell ref="L4:P4"/>
    <mergeCell ref="Q4:V4"/>
  </mergeCells>
  <conditionalFormatting sqref="R11">
    <cfRule type="containsText" priority="33" dxfId="0" operator="containsText" stopIfTrue="1" text="No Aceptable o aceptable con control especifico">
      <formula>NOT(ISERROR(SEARCH("No Aceptable o aceptable con control especifico",R11)))</formula>
    </cfRule>
    <cfRule type="containsText" priority="35" dxfId="0" operator="containsText" stopIfTrue="1" text="No aceptable o aceptable con control especifico">
      <formula>NOT(ISERROR(SEARCH("No aceptable o aceptable con control especifico",R11)))</formula>
    </cfRule>
  </conditionalFormatting>
  <conditionalFormatting sqref="N10 N15:N28">
    <cfRule type="containsText" priority="29" dxfId="3" operator="containsText" stopIfTrue="1" text="BAJO">
      <formula>NOT(ISERROR(SEARCH("BAJO",N10)))</formula>
    </cfRule>
    <cfRule type="containsText" priority="30" dxfId="1" operator="containsText" stopIfTrue="1" text="MUY ALTO">
      <formula>NOT(ISERROR(SEARCH("MUY ALTO",N10)))</formula>
    </cfRule>
    <cfRule type="containsText" priority="31" dxfId="1" operator="containsText" stopIfTrue="1" text="ALTO">
      <formula>NOT(ISERROR(SEARCH("ALTO",N10)))</formula>
    </cfRule>
    <cfRule type="containsText" priority="32" dxfId="0" operator="containsText" stopIfTrue="1" text="MEDIO">
      <formula>NOT(ISERROR(SEARCH("MEDIO",N10)))</formula>
    </cfRule>
  </conditionalFormatting>
  <conditionalFormatting sqref="N11:N12">
    <cfRule type="containsText" priority="25" dxfId="3" operator="containsText" stopIfTrue="1" text="BAJO">
      <formula>NOT(ISERROR(SEARCH("BAJO",N11)))</formula>
    </cfRule>
    <cfRule type="containsText" priority="26" dxfId="1" operator="containsText" stopIfTrue="1" text="MUY ALTO">
      <formula>NOT(ISERROR(SEARCH("MUY ALTO",N11)))</formula>
    </cfRule>
    <cfRule type="containsText" priority="27" dxfId="1" operator="containsText" stopIfTrue="1" text="ALTO">
      <formula>NOT(ISERROR(SEARCH("ALTO",N11)))</formula>
    </cfRule>
    <cfRule type="containsText" priority="28" dxfId="0" operator="containsText" stopIfTrue="1" text="MEDIO">
      <formula>NOT(ISERROR(SEARCH("MEDIO",N11)))</formula>
    </cfRule>
  </conditionalFormatting>
  <conditionalFormatting sqref="N14">
    <cfRule type="containsText" priority="21" dxfId="3" operator="containsText" stopIfTrue="1" text="BAJO">
      <formula>NOT(ISERROR(SEARCH("BAJO",N14)))</formula>
    </cfRule>
    <cfRule type="containsText" priority="22" dxfId="1" operator="containsText" stopIfTrue="1" text="MUY ALTO">
      <formula>NOT(ISERROR(SEARCH("MUY ALTO",N14)))</formula>
    </cfRule>
    <cfRule type="containsText" priority="23" dxfId="1" operator="containsText" stopIfTrue="1" text="ALTO">
      <formula>NOT(ISERROR(SEARCH("ALTO",N14)))</formula>
    </cfRule>
    <cfRule type="containsText" priority="24" dxfId="0" operator="containsText" stopIfTrue="1" text="MEDIO">
      <formula>NOT(ISERROR(SEARCH("MEDIO",N14)))</formula>
    </cfRule>
  </conditionalFormatting>
  <conditionalFormatting sqref="N13">
    <cfRule type="containsText" priority="1" dxfId="3" operator="containsText" stopIfTrue="1" text="BAJO">
      <formula>NOT(ISERROR(SEARCH("BAJO",N13)))</formula>
    </cfRule>
    <cfRule type="containsText" priority="2" dxfId="1" operator="containsText" stopIfTrue="1" text="MUY ALTO">
      <formula>NOT(ISERROR(SEARCH("MUY ALTO",N13)))</formula>
    </cfRule>
    <cfRule type="containsText" priority="3" dxfId="1" operator="containsText" stopIfTrue="1" text="ALTO">
      <formula>NOT(ISERROR(SEARCH("ALTO",N13)))</formula>
    </cfRule>
    <cfRule type="containsText" priority="4" dxfId="0" operator="containsText" stopIfTrue="1" text="MEDIO">
      <formula>NOT(ISERROR(SEARCH("MEDIO",N13)))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10:Q28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:L12 L14:L28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28 M13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0:N12 N14:N28 L13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360" verticalDpi="360" orientation="portrait" scale="1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4"/>
  <sheetViews>
    <sheetView view="pageBreakPreview" zoomScale="80" zoomScaleNormal="60" zoomScaleSheetLayoutView="80" zoomScalePageLayoutView="0" workbookViewId="0" topLeftCell="E22">
      <selection activeCell="K21" sqref="K21"/>
    </sheetView>
  </sheetViews>
  <sheetFormatPr defaultColWidth="11.421875" defaultRowHeight="15"/>
  <cols>
    <col min="1" max="3" width="13.421875" style="1" customWidth="1"/>
    <col min="4" max="4" width="8.421875" style="1" customWidth="1"/>
    <col min="5" max="5" width="18.421875" style="28" customWidth="1"/>
    <col min="6" max="6" width="12.7109375" style="1" customWidth="1"/>
    <col min="7" max="7" width="30.421875" style="2" customWidth="1"/>
    <col min="8" max="8" width="10.8515625" style="2" customWidth="1"/>
    <col min="9" max="9" width="12.140625" style="2" customWidth="1"/>
    <col min="10" max="10" width="10.8515625" style="2" customWidth="1"/>
    <col min="11" max="17" width="9.140625" style="2" customWidth="1"/>
    <col min="18" max="18" width="15.7109375" style="28" customWidth="1"/>
    <col min="19" max="19" width="6.28125" style="2" customWidth="1"/>
    <col min="20" max="20" width="13.8515625" style="2" customWidth="1"/>
    <col min="21" max="21" width="11.421875" style="2" customWidth="1"/>
    <col min="22" max="22" width="7.28125" style="2" customWidth="1"/>
    <col min="23" max="23" width="9.421875" style="2" customWidth="1"/>
    <col min="24" max="24" width="14.7109375" style="2" customWidth="1"/>
    <col min="25" max="25" width="40.28125" style="2" customWidth="1"/>
    <col min="26" max="26" width="30.421875" style="2" customWidth="1"/>
    <col min="27" max="16384" width="11.421875" style="2" customWidth="1"/>
  </cols>
  <sheetData>
    <row r="1" spans="1:28" s="49" customFormat="1" ht="52.5" customHeight="1">
      <c r="A1" s="157"/>
      <c r="B1" s="158"/>
      <c r="C1" s="158"/>
      <c r="D1" s="161" t="s">
        <v>454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190" t="s">
        <v>220</v>
      </c>
      <c r="Y1" s="190"/>
      <c r="Z1" s="190"/>
      <c r="AA1" s="3"/>
      <c r="AB1" s="3"/>
    </row>
    <row r="2" spans="1:28" s="49" customFormat="1" ht="52.5" customHeight="1">
      <c r="A2" s="159"/>
      <c r="B2" s="160"/>
      <c r="C2" s="160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90" t="s">
        <v>221</v>
      </c>
      <c r="Y2" s="190"/>
      <c r="Z2" s="190"/>
      <c r="AA2" s="3"/>
      <c r="AB2" s="3"/>
    </row>
    <row r="3" spans="1:28" s="49" customFormat="1" ht="52.5" customHeight="1">
      <c r="A3" s="159"/>
      <c r="B3" s="160"/>
      <c r="C3" s="160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90" t="s">
        <v>462</v>
      </c>
      <c r="Y3" s="190"/>
      <c r="Z3" s="190"/>
      <c r="AA3" s="3"/>
      <c r="AB3" s="3"/>
    </row>
    <row r="4" spans="1:29" s="49" customFormat="1" ht="12.75" customHeight="1">
      <c r="A4" s="167" t="s">
        <v>239</v>
      </c>
      <c r="B4" s="168"/>
      <c r="C4" s="168"/>
      <c r="D4" s="168"/>
      <c r="E4" s="168"/>
      <c r="F4" s="168"/>
      <c r="G4" s="171" t="s">
        <v>223</v>
      </c>
      <c r="H4" s="172"/>
      <c r="I4" s="172"/>
      <c r="J4" s="172"/>
      <c r="K4" s="173"/>
      <c r="L4" s="177" t="s">
        <v>224</v>
      </c>
      <c r="M4" s="177"/>
      <c r="N4" s="177"/>
      <c r="O4" s="177"/>
      <c r="P4" s="177"/>
      <c r="Q4" s="178" t="s">
        <v>225</v>
      </c>
      <c r="R4" s="179"/>
      <c r="S4" s="179"/>
      <c r="T4" s="179"/>
      <c r="U4" s="179"/>
      <c r="V4" s="180"/>
      <c r="W4" s="177" t="s">
        <v>226</v>
      </c>
      <c r="X4" s="177"/>
      <c r="Y4" s="177"/>
      <c r="Z4" s="177"/>
      <c r="AA4" s="2"/>
      <c r="AB4" s="2"/>
      <c r="AC4" s="151"/>
    </row>
    <row r="5" spans="1:29" s="49" customFormat="1" ht="15" customHeight="1">
      <c r="A5" s="169"/>
      <c r="B5" s="170"/>
      <c r="C5" s="170"/>
      <c r="D5" s="170"/>
      <c r="E5" s="170"/>
      <c r="F5" s="170"/>
      <c r="G5" s="174"/>
      <c r="H5" s="175"/>
      <c r="I5" s="175"/>
      <c r="J5" s="175"/>
      <c r="K5" s="176"/>
      <c r="L5" s="152" t="s">
        <v>227</v>
      </c>
      <c r="M5" s="152"/>
      <c r="N5" s="152"/>
      <c r="O5" s="152"/>
      <c r="P5" s="152"/>
      <c r="Q5" s="153" t="s">
        <v>228</v>
      </c>
      <c r="R5" s="154"/>
      <c r="S5" s="154"/>
      <c r="T5" s="154"/>
      <c r="U5" s="154"/>
      <c r="V5" s="155"/>
      <c r="W5" s="156" t="s">
        <v>229</v>
      </c>
      <c r="X5" s="156"/>
      <c r="Y5" s="156"/>
      <c r="Z5" s="156"/>
      <c r="AA5" s="4"/>
      <c r="AB5" s="4"/>
      <c r="AC5" s="151"/>
    </row>
    <row r="6" spans="1:26" s="5" customFormat="1" ht="61.5" customHeight="1">
      <c r="A6" s="191" t="s">
        <v>0</v>
      </c>
      <c r="B6" s="201" t="s">
        <v>1</v>
      </c>
      <c r="C6" s="201" t="s">
        <v>2</v>
      </c>
      <c r="D6" s="197" t="s">
        <v>3</v>
      </c>
      <c r="E6" s="181" t="s">
        <v>4</v>
      </c>
      <c r="F6" s="183"/>
      <c r="G6" s="191" t="s">
        <v>5</v>
      </c>
      <c r="H6" s="181" t="s">
        <v>6</v>
      </c>
      <c r="I6" s="182"/>
      <c r="J6" s="183"/>
      <c r="K6" s="181" t="s">
        <v>7</v>
      </c>
      <c r="L6" s="182"/>
      <c r="M6" s="182"/>
      <c r="N6" s="182"/>
      <c r="O6" s="182"/>
      <c r="P6" s="182"/>
      <c r="Q6" s="183"/>
      <c r="R6" s="192" t="s">
        <v>8</v>
      </c>
      <c r="S6" s="181" t="s">
        <v>9</v>
      </c>
      <c r="T6" s="182"/>
      <c r="U6" s="183"/>
      <c r="V6" s="181" t="s">
        <v>10</v>
      </c>
      <c r="W6" s="182"/>
      <c r="X6" s="182"/>
      <c r="Y6" s="182"/>
      <c r="Z6" s="183"/>
    </row>
    <row r="7" spans="1:26" s="5" customFormat="1" ht="61.5" customHeight="1">
      <c r="A7" s="191"/>
      <c r="B7" s="202"/>
      <c r="C7" s="202"/>
      <c r="D7" s="198"/>
      <c r="E7" s="184"/>
      <c r="F7" s="186"/>
      <c r="G7" s="191"/>
      <c r="H7" s="184"/>
      <c r="I7" s="185"/>
      <c r="J7" s="186"/>
      <c r="K7" s="184"/>
      <c r="L7" s="185"/>
      <c r="M7" s="185"/>
      <c r="N7" s="185"/>
      <c r="O7" s="185"/>
      <c r="P7" s="185"/>
      <c r="Q7" s="186"/>
      <c r="R7" s="193"/>
      <c r="S7" s="184"/>
      <c r="T7" s="185"/>
      <c r="U7" s="186"/>
      <c r="V7" s="184"/>
      <c r="W7" s="185"/>
      <c r="X7" s="185"/>
      <c r="Y7" s="185"/>
      <c r="Z7" s="186"/>
    </row>
    <row r="8" spans="1:26" s="5" customFormat="1" ht="61.5" customHeight="1">
      <c r="A8" s="191"/>
      <c r="B8" s="202"/>
      <c r="C8" s="202"/>
      <c r="D8" s="198"/>
      <c r="E8" s="187"/>
      <c r="F8" s="189"/>
      <c r="G8" s="191"/>
      <c r="H8" s="187"/>
      <c r="I8" s="188"/>
      <c r="J8" s="189"/>
      <c r="K8" s="187"/>
      <c r="L8" s="188"/>
      <c r="M8" s="188"/>
      <c r="N8" s="188"/>
      <c r="O8" s="188"/>
      <c r="P8" s="188"/>
      <c r="Q8" s="189"/>
      <c r="R8" s="194"/>
      <c r="S8" s="187"/>
      <c r="T8" s="188"/>
      <c r="U8" s="189"/>
      <c r="V8" s="187"/>
      <c r="W8" s="188"/>
      <c r="X8" s="188"/>
      <c r="Y8" s="188"/>
      <c r="Z8" s="189"/>
    </row>
    <row r="9" spans="1:26" s="6" customFormat="1" ht="111" customHeight="1">
      <c r="A9" s="191"/>
      <c r="B9" s="203"/>
      <c r="C9" s="202"/>
      <c r="D9" s="199"/>
      <c r="E9" s="39" t="s">
        <v>11</v>
      </c>
      <c r="F9" s="39" t="s">
        <v>12</v>
      </c>
      <c r="G9" s="191"/>
      <c r="H9" s="39" t="s">
        <v>13</v>
      </c>
      <c r="I9" s="39" t="s">
        <v>14</v>
      </c>
      <c r="J9" s="39" t="s">
        <v>15</v>
      </c>
      <c r="K9" s="39" t="s">
        <v>16</v>
      </c>
      <c r="L9" s="34" t="s">
        <v>49</v>
      </c>
      <c r="M9" s="34" t="s">
        <v>17</v>
      </c>
      <c r="N9" s="34" t="s">
        <v>18</v>
      </c>
      <c r="O9" s="34" t="s">
        <v>19</v>
      </c>
      <c r="P9" s="34" t="s">
        <v>20</v>
      </c>
      <c r="Q9" s="34" t="s">
        <v>21</v>
      </c>
      <c r="R9" s="32" t="s">
        <v>22</v>
      </c>
      <c r="S9" s="39" t="s">
        <v>23</v>
      </c>
      <c r="T9" s="35" t="s">
        <v>24</v>
      </c>
      <c r="U9" s="34" t="s">
        <v>25</v>
      </c>
      <c r="V9" s="39" t="s">
        <v>26</v>
      </c>
      <c r="W9" s="35" t="s">
        <v>27</v>
      </c>
      <c r="X9" s="39" t="s">
        <v>28</v>
      </c>
      <c r="Y9" s="36" t="s">
        <v>29</v>
      </c>
      <c r="Z9" s="39" t="s">
        <v>30</v>
      </c>
    </row>
    <row r="10" spans="1:26" s="8" customFormat="1" ht="99" customHeight="1">
      <c r="A10" s="207" t="s">
        <v>119</v>
      </c>
      <c r="B10" s="204" t="s">
        <v>194</v>
      </c>
      <c r="C10" s="206" t="s">
        <v>452</v>
      </c>
      <c r="D10" s="24" t="s">
        <v>31</v>
      </c>
      <c r="E10" s="29" t="s">
        <v>59</v>
      </c>
      <c r="F10" s="30" t="s">
        <v>41</v>
      </c>
      <c r="G10" s="30" t="s">
        <v>58</v>
      </c>
      <c r="H10" s="30" t="s">
        <v>33</v>
      </c>
      <c r="I10" s="30" t="s">
        <v>33</v>
      </c>
      <c r="J10" s="30" t="s">
        <v>33</v>
      </c>
      <c r="K10" s="30">
        <v>2</v>
      </c>
      <c r="L10" s="30">
        <v>2</v>
      </c>
      <c r="M10" s="30">
        <f aca="true" t="shared" si="0" ref="M10:M26">K10*L10</f>
        <v>4</v>
      </c>
      <c r="N10" s="30" t="s">
        <v>34</v>
      </c>
      <c r="O10" s="30">
        <v>25</v>
      </c>
      <c r="P10" s="30">
        <f>O10*M10</f>
        <v>100</v>
      </c>
      <c r="Q10" s="30" t="s">
        <v>37</v>
      </c>
      <c r="R10" s="44" t="str">
        <f>IF(Q10="I","No aceptable",IF(Q10="II","No aceptable o Aceptable con control específico",IF(Q10="III","Mejorable",IF(Q10="IV","Aceptable"))))</f>
        <v>Mejorable</v>
      </c>
      <c r="S10" s="30">
        <v>1</v>
      </c>
      <c r="T10" s="30" t="s">
        <v>156</v>
      </c>
      <c r="U10" s="30" t="s">
        <v>31</v>
      </c>
      <c r="V10" s="30" t="s">
        <v>451</v>
      </c>
      <c r="W10" s="30" t="s">
        <v>451</v>
      </c>
      <c r="X10" s="30" t="s">
        <v>451</v>
      </c>
      <c r="Y10" s="31" t="s">
        <v>195</v>
      </c>
      <c r="Z10" s="30" t="s">
        <v>451</v>
      </c>
    </row>
    <row r="11" spans="1:26" s="9" customFormat="1" ht="146.25" customHeight="1">
      <c r="A11" s="204"/>
      <c r="B11" s="204"/>
      <c r="C11" s="206"/>
      <c r="D11" s="24" t="s">
        <v>31</v>
      </c>
      <c r="E11" s="30" t="s">
        <v>230</v>
      </c>
      <c r="F11" s="30" t="s">
        <v>240</v>
      </c>
      <c r="G11" s="30" t="s">
        <v>231</v>
      </c>
      <c r="H11" s="30" t="s">
        <v>33</v>
      </c>
      <c r="I11" s="30" t="s">
        <v>232</v>
      </c>
      <c r="J11" s="30" t="s">
        <v>233</v>
      </c>
      <c r="K11" s="30">
        <v>2</v>
      </c>
      <c r="L11" s="30">
        <v>4</v>
      </c>
      <c r="M11" s="30">
        <f>K11*L11</f>
        <v>8</v>
      </c>
      <c r="N11" s="30" t="str">
        <f>IF(M11&gt;20,"Muy Alto (MA)",IF(M11&gt;10,"ALTO",IF(M11&gt;5,"MEDIO","BAJO")))</f>
        <v>MEDIO</v>
      </c>
      <c r="O11" s="30">
        <v>25</v>
      </c>
      <c r="P11" s="30">
        <f>M11*O11</f>
        <v>200</v>
      </c>
      <c r="Q11" s="22" t="s">
        <v>35</v>
      </c>
      <c r="R11" s="44" t="str">
        <f>IF(Q11="I","No aceptable",IF(Q11="II","No aceptable o Aceptable con control específico",IF(Q11="III","Mejorable",IF(Q11="IV","Aceptable"))))</f>
        <v>No aceptable o Aceptable con control específico</v>
      </c>
      <c r="S11" s="30">
        <v>434</v>
      </c>
      <c r="T11" s="105" t="s">
        <v>51</v>
      </c>
      <c r="U11" s="105" t="s">
        <v>31</v>
      </c>
      <c r="V11" s="102" t="s">
        <v>463</v>
      </c>
      <c r="W11" s="102" t="s">
        <v>464</v>
      </c>
      <c r="X11" s="30" t="s">
        <v>451</v>
      </c>
      <c r="Y11" s="103" t="s">
        <v>465</v>
      </c>
      <c r="Z11" s="103" t="s">
        <v>235</v>
      </c>
    </row>
    <row r="12" spans="1:26" s="8" customFormat="1" ht="108" customHeight="1">
      <c r="A12" s="204"/>
      <c r="B12" s="204"/>
      <c r="C12" s="206"/>
      <c r="D12" s="24" t="s">
        <v>31</v>
      </c>
      <c r="E12" s="23" t="s">
        <v>108</v>
      </c>
      <c r="F12" s="22" t="s">
        <v>66</v>
      </c>
      <c r="G12" s="30" t="s">
        <v>45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>K12*L12</f>
        <v>4</v>
      </c>
      <c r="N12" s="30" t="s">
        <v>34</v>
      </c>
      <c r="O12" s="22">
        <v>10</v>
      </c>
      <c r="P12" s="22">
        <f>O12*M12</f>
        <v>40</v>
      </c>
      <c r="Q12" s="22" t="s">
        <v>37</v>
      </c>
      <c r="R12" s="44" t="str">
        <f aca="true" t="shared" si="1" ref="R12:R26">IF(Q12="I","No aceptable",IF(Q12="II","No aceptable o Aceptable con control específico",IF(Q12="III","Mejorable",IF(Q12="IV","Aceptable"))))</f>
        <v>Mejorable</v>
      </c>
      <c r="S12" s="30">
        <v>1</v>
      </c>
      <c r="T12" s="22" t="s">
        <v>50</v>
      </c>
      <c r="U12" s="22" t="s">
        <v>38</v>
      </c>
      <c r="V12" s="22" t="s">
        <v>451</v>
      </c>
      <c r="W12" s="22" t="s">
        <v>451</v>
      </c>
      <c r="X12" s="22" t="s">
        <v>451</v>
      </c>
      <c r="Y12" s="25" t="s">
        <v>70</v>
      </c>
      <c r="Z12" s="22" t="s">
        <v>451</v>
      </c>
    </row>
    <row r="13" spans="1:26" s="8" customFormat="1" ht="105.75" customHeight="1">
      <c r="A13" s="204"/>
      <c r="B13" s="204"/>
      <c r="C13" s="206"/>
      <c r="D13" s="24" t="s">
        <v>31</v>
      </c>
      <c r="E13" s="23" t="s">
        <v>57</v>
      </c>
      <c r="F13" s="22" t="s">
        <v>42</v>
      </c>
      <c r="G13" s="30" t="s">
        <v>60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2</v>
      </c>
      <c r="M13" s="22">
        <f t="shared" si="0"/>
        <v>4</v>
      </c>
      <c r="N13" s="30" t="s">
        <v>34</v>
      </c>
      <c r="O13" s="22">
        <v>25</v>
      </c>
      <c r="P13" s="22">
        <f>O13*M13</f>
        <v>100</v>
      </c>
      <c r="Q13" s="22" t="s">
        <v>37</v>
      </c>
      <c r="R13" s="44" t="str">
        <f t="shared" si="1"/>
        <v>Mejorable</v>
      </c>
      <c r="S13" s="30">
        <v>1</v>
      </c>
      <c r="T13" s="22" t="s">
        <v>62</v>
      </c>
      <c r="U13" s="22" t="s">
        <v>31</v>
      </c>
      <c r="V13" s="22" t="s">
        <v>451</v>
      </c>
      <c r="W13" s="22" t="s">
        <v>451</v>
      </c>
      <c r="X13" s="22" t="s">
        <v>451</v>
      </c>
      <c r="Y13" s="31" t="s">
        <v>107</v>
      </c>
      <c r="Z13" s="22" t="s">
        <v>451</v>
      </c>
    </row>
    <row r="14" spans="1:26" s="8" customFormat="1" ht="105.75" customHeight="1">
      <c r="A14" s="204"/>
      <c r="B14" s="204"/>
      <c r="C14" s="206"/>
      <c r="D14" s="24" t="s">
        <v>31</v>
      </c>
      <c r="E14" s="23" t="s">
        <v>63</v>
      </c>
      <c r="F14" s="22" t="s">
        <v>40</v>
      </c>
      <c r="G14" s="30" t="s">
        <v>64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2</v>
      </c>
      <c r="M14" s="22">
        <f t="shared" si="0"/>
        <v>4</v>
      </c>
      <c r="N14" s="30" t="s">
        <v>34</v>
      </c>
      <c r="O14" s="22">
        <v>25</v>
      </c>
      <c r="P14" s="22">
        <f>O14*M14</f>
        <v>100</v>
      </c>
      <c r="Q14" s="22" t="s">
        <v>37</v>
      </c>
      <c r="R14" s="44" t="str">
        <f t="shared" si="1"/>
        <v>Mejorable</v>
      </c>
      <c r="S14" s="30">
        <v>1</v>
      </c>
      <c r="T14" s="22" t="s">
        <v>44</v>
      </c>
      <c r="U14" s="22" t="s">
        <v>38</v>
      </c>
      <c r="V14" s="22" t="s">
        <v>451</v>
      </c>
      <c r="W14" s="22" t="s">
        <v>451</v>
      </c>
      <c r="X14" s="22" t="s">
        <v>451</v>
      </c>
      <c r="Y14" s="25" t="s">
        <v>157</v>
      </c>
      <c r="Z14" s="22" t="s">
        <v>451</v>
      </c>
    </row>
    <row r="15" spans="1:26" s="8" customFormat="1" ht="130.5" customHeight="1">
      <c r="A15" s="204"/>
      <c r="B15" s="204"/>
      <c r="C15" s="206"/>
      <c r="D15" s="24" t="s">
        <v>31</v>
      </c>
      <c r="E15" s="23" t="s">
        <v>67</v>
      </c>
      <c r="F15" s="22" t="s">
        <v>66</v>
      </c>
      <c r="G15" s="30" t="s">
        <v>47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2</v>
      </c>
      <c r="M15" s="22">
        <f t="shared" si="0"/>
        <v>4</v>
      </c>
      <c r="N15" s="30" t="s">
        <v>34</v>
      </c>
      <c r="O15" s="22">
        <v>10</v>
      </c>
      <c r="P15" s="22">
        <v>40</v>
      </c>
      <c r="Q15" s="22" t="s">
        <v>37</v>
      </c>
      <c r="R15" s="44" t="str">
        <f t="shared" si="1"/>
        <v>Mejorable</v>
      </c>
      <c r="S15" s="30">
        <v>1</v>
      </c>
      <c r="T15" s="22" t="s">
        <v>48</v>
      </c>
      <c r="U15" s="22" t="s">
        <v>31</v>
      </c>
      <c r="V15" s="22" t="s">
        <v>451</v>
      </c>
      <c r="W15" s="22" t="s">
        <v>451</v>
      </c>
      <c r="X15" s="22" t="s">
        <v>451</v>
      </c>
      <c r="Y15" s="25" t="s">
        <v>69</v>
      </c>
      <c r="Z15" s="22" t="s">
        <v>451</v>
      </c>
    </row>
    <row r="16" spans="1:26" s="8" customFormat="1" ht="112.5" customHeight="1">
      <c r="A16" s="204"/>
      <c r="B16" s="204"/>
      <c r="C16" s="207" t="s">
        <v>453</v>
      </c>
      <c r="D16" s="24" t="s">
        <v>31</v>
      </c>
      <c r="E16" s="23" t="s">
        <v>196</v>
      </c>
      <c r="F16" s="22" t="s">
        <v>66</v>
      </c>
      <c r="G16" s="30" t="s">
        <v>52</v>
      </c>
      <c r="H16" s="22" t="s">
        <v>33</v>
      </c>
      <c r="I16" s="22" t="s">
        <v>33</v>
      </c>
      <c r="J16" s="22" t="s">
        <v>33</v>
      </c>
      <c r="K16" s="22">
        <v>0</v>
      </c>
      <c r="L16" s="22">
        <v>3</v>
      </c>
      <c r="M16" s="22">
        <f t="shared" si="0"/>
        <v>0</v>
      </c>
      <c r="N16" s="30" t="s">
        <v>34</v>
      </c>
      <c r="O16" s="22">
        <v>25</v>
      </c>
      <c r="P16" s="22">
        <f>M16*O16</f>
        <v>0</v>
      </c>
      <c r="Q16" s="22" t="s">
        <v>444</v>
      </c>
      <c r="R16" s="44" t="str">
        <f t="shared" si="1"/>
        <v>Aceptable</v>
      </c>
      <c r="S16" s="30">
        <v>28</v>
      </c>
      <c r="T16" s="22" t="s">
        <v>51</v>
      </c>
      <c r="U16" s="22" t="s">
        <v>31</v>
      </c>
      <c r="V16" s="22" t="s">
        <v>451</v>
      </c>
      <c r="W16" s="22" t="s">
        <v>451</v>
      </c>
      <c r="X16" s="22" t="s">
        <v>451</v>
      </c>
      <c r="Y16" s="25" t="s">
        <v>197</v>
      </c>
      <c r="Z16" s="22" t="s">
        <v>451</v>
      </c>
    </row>
    <row r="17" spans="1:26" s="8" customFormat="1" ht="102.75" customHeight="1">
      <c r="A17" s="204"/>
      <c r="B17" s="204"/>
      <c r="C17" s="204"/>
      <c r="D17" s="24" t="s">
        <v>31</v>
      </c>
      <c r="E17" s="23" t="s">
        <v>158</v>
      </c>
      <c r="F17" s="22" t="s">
        <v>66</v>
      </c>
      <c r="G17" s="30" t="s">
        <v>159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2</v>
      </c>
      <c r="M17" s="22">
        <f t="shared" si="0"/>
        <v>4</v>
      </c>
      <c r="N17" s="30" t="s">
        <v>34</v>
      </c>
      <c r="O17" s="22">
        <v>25</v>
      </c>
      <c r="P17" s="22">
        <f>M17*O17</f>
        <v>100</v>
      </c>
      <c r="Q17" s="22" t="s">
        <v>37</v>
      </c>
      <c r="R17" s="44" t="str">
        <f t="shared" si="1"/>
        <v>Mejorable</v>
      </c>
      <c r="S17" s="30">
        <v>28</v>
      </c>
      <c r="T17" s="22" t="s">
        <v>160</v>
      </c>
      <c r="U17" s="22" t="s">
        <v>31</v>
      </c>
      <c r="V17" s="22" t="s">
        <v>451</v>
      </c>
      <c r="W17" s="22" t="s">
        <v>451</v>
      </c>
      <c r="X17" s="22" t="s">
        <v>451</v>
      </c>
      <c r="Y17" s="25" t="s">
        <v>198</v>
      </c>
      <c r="Z17" s="22" t="s">
        <v>451</v>
      </c>
    </row>
    <row r="18" spans="1:26" s="8" customFormat="1" ht="108.75" customHeight="1">
      <c r="A18" s="204"/>
      <c r="B18" s="204"/>
      <c r="C18" s="204"/>
      <c r="D18" s="24" t="s">
        <v>31</v>
      </c>
      <c r="E18" s="23" t="s">
        <v>199</v>
      </c>
      <c r="F18" s="22" t="s">
        <v>66</v>
      </c>
      <c r="G18" s="30" t="s">
        <v>201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0"/>
        <v>6</v>
      </c>
      <c r="N18" s="30" t="s">
        <v>39</v>
      </c>
      <c r="O18" s="22">
        <v>25</v>
      </c>
      <c r="P18" s="22">
        <f>M18*O18</f>
        <v>150</v>
      </c>
      <c r="Q18" s="22" t="s">
        <v>35</v>
      </c>
      <c r="R18" s="44" t="str">
        <f t="shared" si="1"/>
        <v>No aceptable o Aceptable con control específico</v>
      </c>
      <c r="S18" s="30">
        <v>28</v>
      </c>
      <c r="T18" s="22" t="s">
        <v>200</v>
      </c>
      <c r="U18" s="22" t="s">
        <v>31</v>
      </c>
      <c r="V18" s="22" t="s">
        <v>451</v>
      </c>
      <c r="W18" s="22" t="s">
        <v>451</v>
      </c>
      <c r="X18" s="22" t="s">
        <v>451</v>
      </c>
      <c r="Y18" s="25" t="s">
        <v>202</v>
      </c>
      <c r="Z18" s="22" t="s">
        <v>451</v>
      </c>
    </row>
    <row r="19" spans="1:26" s="8" customFormat="1" ht="145.5" customHeight="1">
      <c r="A19" s="204"/>
      <c r="B19" s="204"/>
      <c r="C19" s="204"/>
      <c r="D19" s="24" t="s">
        <v>31</v>
      </c>
      <c r="E19" s="23" t="s">
        <v>161</v>
      </c>
      <c r="F19" s="22" t="s">
        <v>66</v>
      </c>
      <c r="G19" s="30" t="s">
        <v>45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3</v>
      </c>
      <c r="M19" s="22">
        <f>K19*L19</f>
        <v>6</v>
      </c>
      <c r="N19" s="30" t="s">
        <v>39</v>
      </c>
      <c r="O19" s="22">
        <v>10</v>
      </c>
      <c r="P19" s="22">
        <f>O19*M19</f>
        <v>60</v>
      </c>
      <c r="Q19" s="22" t="s">
        <v>37</v>
      </c>
      <c r="R19" s="44" t="str">
        <f t="shared" si="1"/>
        <v>Mejorable</v>
      </c>
      <c r="S19" s="30">
        <v>28</v>
      </c>
      <c r="T19" s="22" t="s">
        <v>50</v>
      </c>
      <c r="U19" s="22" t="s">
        <v>38</v>
      </c>
      <c r="V19" s="22" t="s">
        <v>451</v>
      </c>
      <c r="W19" s="22" t="s">
        <v>451</v>
      </c>
      <c r="X19" s="22" t="s">
        <v>451</v>
      </c>
      <c r="Y19" s="25" t="s">
        <v>70</v>
      </c>
      <c r="Z19" s="22" t="s">
        <v>451</v>
      </c>
    </row>
    <row r="20" spans="1:26" s="9" customFormat="1" ht="346.5" customHeight="1">
      <c r="A20" s="204"/>
      <c r="B20" s="204"/>
      <c r="C20" s="204"/>
      <c r="D20" s="24" t="s">
        <v>31</v>
      </c>
      <c r="E20" s="30" t="s">
        <v>230</v>
      </c>
      <c r="F20" s="30" t="s">
        <v>240</v>
      </c>
      <c r="G20" s="30" t="s">
        <v>231</v>
      </c>
      <c r="H20" s="30" t="s">
        <v>33</v>
      </c>
      <c r="I20" s="30" t="s">
        <v>232</v>
      </c>
      <c r="J20" s="30" t="s">
        <v>233</v>
      </c>
      <c r="K20" s="30">
        <v>2</v>
      </c>
      <c r="L20" s="30">
        <v>4</v>
      </c>
      <c r="M20" s="30">
        <f>K20*L20</f>
        <v>8</v>
      </c>
      <c r="N20" s="30" t="str">
        <f>IF(M20&gt;20,"Muy Alto (MA)",IF(M20&gt;10,"ALTO",IF(M20&gt;5,"MEDIO","BAJO")))</f>
        <v>MEDIO</v>
      </c>
      <c r="O20" s="30">
        <v>25</v>
      </c>
      <c r="P20" s="30">
        <f>M20*O20</f>
        <v>200</v>
      </c>
      <c r="Q20" s="22" t="s">
        <v>35</v>
      </c>
      <c r="R20" s="44" t="str">
        <f t="shared" si="1"/>
        <v>No aceptable o Aceptable con control específico</v>
      </c>
      <c r="S20" s="30">
        <v>434</v>
      </c>
      <c r="T20" s="105" t="s">
        <v>51</v>
      </c>
      <c r="U20" s="105" t="s">
        <v>31</v>
      </c>
      <c r="V20" s="102" t="s">
        <v>463</v>
      </c>
      <c r="W20" s="102" t="s">
        <v>464</v>
      </c>
      <c r="X20" s="30" t="s">
        <v>451</v>
      </c>
      <c r="Y20" s="103" t="s">
        <v>465</v>
      </c>
      <c r="Z20" s="103" t="s">
        <v>235</v>
      </c>
    </row>
    <row r="21" spans="1:26" s="8" customFormat="1" ht="132" customHeight="1">
      <c r="A21" s="204"/>
      <c r="B21" s="204"/>
      <c r="C21" s="204"/>
      <c r="D21" s="24" t="s">
        <v>31</v>
      </c>
      <c r="E21" s="23" t="s">
        <v>162</v>
      </c>
      <c r="F21" s="22" t="s">
        <v>42</v>
      </c>
      <c r="G21" s="30" t="s">
        <v>60</v>
      </c>
      <c r="H21" s="22" t="s">
        <v>33</v>
      </c>
      <c r="I21" s="22" t="s">
        <v>33</v>
      </c>
      <c r="J21" s="22" t="s">
        <v>61</v>
      </c>
      <c r="K21" s="22">
        <v>6</v>
      </c>
      <c r="L21" s="22">
        <v>3</v>
      </c>
      <c r="M21" s="22">
        <f>K21*L21</f>
        <v>18</v>
      </c>
      <c r="N21" s="30" t="s">
        <v>43</v>
      </c>
      <c r="O21" s="22">
        <v>25</v>
      </c>
      <c r="P21" s="22">
        <f>O21*M21</f>
        <v>450</v>
      </c>
      <c r="Q21" s="22" t="s">
        <v>35</v>
      </c>
      <c r="R21" s="44" t="str">
        <f t="shared" si="1"/>
        <v>No aceptable o Aceptable con control específico</v>
      </c>
      <c r="S21" s="30">
        <v>28</v>
      </c>
      <c r="T21" s="22" t="s">
        <v>62</v>
      </c>
      <c r="U21" s="22" t="s">
        <v>31</v>
      </c>
      <c r="V21" s="22" t="s">
        <v>451</v>
      </c>
      <c r="W21" s="22" t="s">
        <v>451</v>
      </c>
      <c r="X21" s="22" t="s">
        <v>451</v>
      </c>
      <c r="Y21" s="31" t="s">
        <v>163</v>
      </c>
      <c r="Z21" s="22" t="s">
        <v>451</v>
      </c>
    </row>
    <row r="22" spans="1:26" s="8" customFormat="1" ht="118.5" customHeight="1">
      <c r="A22" s="204"/>
      <c r="B22" s="204"/>
      <c r="C22" s="204"/>
      <c r="D22" s="24" t="s">
        <v>31</v>
      </c>
      <c r="E22" s="23" t="s">
        <v>164</v>
      </c>
      <c r="F22" s="22" t="s">
        <v>40</v>
      </c>
      <c r="G22" s="30" t="s">
        <v>64</v>
      </c>
      <c r="H22" s="22" t="s">
        <v>33</v>
      </c>
      <c r="I22" s="22" t="s">
        <v>33</v>
      </c>
      <c r="J22" s="22" t="s">
        <v>33</v>
      </c>
      <c r="K22" s="22">
        <v>2</v>
      </c>
      <c r="L22" s="22">
        <v>3</v>
      </c>
      <c r="M22" s="22">
        <f>K22*L22</f>
        <v>6</v>
      </c>
      <c r="N22" s="30" t="s">
        <v>39</v>
      </c>
      <c r="O22" s="22">
        <v>25</v>
      </c>
      <c r="P22" s="22">
        <f>O22*M22</f>
        <v>150</v>
      </c>
      <c r="Q22" s="22" t="s">
        <v>35</v>
      </c>
      <c r="R22" s="44" t="str">
        <f t="shared" si="1"/>
        <v>No aceptable o Aceptable con control específico</v>
      </c>
      <c r="S22" s="30">
        <v>28</v>
      </c>
      <c r="T22" s="22" t="s">
        <v>44</v>
      </c>
      <c r="U22" s="22" t="s">
        <v>38</v>
      </c>
      <c r="V22" s="22" t="s">
        <v>451</v>
      </c>
      <c r="W22" s="22" t="s">
        <v>451</v>
      </c>
      <c r="X22" s="22" t="s">
        <v>451</v>
      </c>
      <c r="Y22" s="25" t="s">
        <v>157</v>
      </c>
      <c r="Z22" s="22" t="s">
        <v>451</v>
      </c>
    </row>
    <row r="23" spans="1:27" s="8" customFormat="1" ht="159" customHeight="1">
      <c r="A23" s="204"/>
      <c r="B23" s="204"/>
      <c r="C23" s="204"/>
      <c r="D23" s="24" t="s">
        <v>31</v>
      </c>
      <c r="E23" s="23" t="s">
        <v>113</v>
      </c>
      <c r="F23" s="22" t="s">
        <v>53</v>
      </c>
      <c r="G23" s="30" t="s">
        <v>71</v>
      </c>
      <c r="H23" s="22" t="s">
        <v>33</v>
      </c>
      <c r="I23" s="22" t="s">
        <v>72</v>
      </c>
      <c r="J23" s="22" t="s">
        <v>33</v>
      </c>
      <c r="K23" s="22">
        <v>2</v>
      </c>
      <c r="L23" s="22">
        <v>3</v>
      </c>
      <c r="M23" s="22">
        <f>K23*L23</f>
        <v>6</v>
      </c>
      <c r="N23" s="30" t="s">
        <v>39</v>
      </c>
      <c r="O23" s="22">
        <v>25</v>
      </c>
      <c r="P23" s="22">
        <f>M23*O23</f>
        <v>150</v>
      </c>
      <c r="Q23" s="22" t="s">
        <v>35</v>
      </c>
      <c r="R23" s="44" t="str">
        <f t="shared" si="1"/>
        <v>No aceptable o Aceptable con control específico</v>
      </c>
      <c r="S23" s="30">
        <v>28</v>
      </c>
      <c r="T23" s="22" t="s">
        <v>73</v>
      </c>
      <c r="U23" s="22" t="s">
        <v>38</v>
      </c>
      <c r="V23" s="22" t="s">
        <v>451</v>
      </c>
      <c r="W23" s="22" t="s">
        <v>451</v>
      </c>
      <c r="X23" s="22" t="s">
        <v>451</v>
      </c>
      <c r="Y23" s="25" t="s">
        <v>74</v>
      </c>
      <c r="Z23" s="22" t="s">
        <v>451</v>
      </c>
      <c r="AA23" s="21"/>
    </row>
    <row r="24" spans="1:27" s="8" customFormat="1" ht="136.5" customHeight="1">
      <c r="A24" s="204"/>
      <c r="B24" s="204"/>
      <c r="C24" s="204"/>
      <c r="D24" s="24" t="s">
        <v>31</v>
      </c>
      <c r="E24" s="23" t="s">
        <v>165</v>
      </c>
      <c r="F24" s="22" t="s">
        <v>53</v>
      </c>
      <c r="G24" s="30" t="s">
        <v>71</v>
      </c>
      <c r="H24" s="22" t="s">
        <v>33</v>
      </c>
      <c r="I24" s="22" t="s">
        <v>72</v>
      </c>
      <c r="J24" s="22" t="s">
        <v>33</v>
      </c>
      <c r="K24" s="22">
        <v>2</v>
      </c>
      <c r="L24" s="22">
        <v>3</v>
      </c>
      <c r="M24" s="22">
        <f t="shared" si="0"/>
        <v>6</v>
      </c>
      <c r="N24" s="30" t="s">
        <v>39</v>
      </c>
      <c r="O24" s="22">
        <v>25</v>
      </c>
      <c r="P24" s="22">
        <f>M24*O24</f>
        <v>150</v>
      </c>
      <c r="Q24" s="22" t="s">
        <v>35</v>
      </c>
      <c r="R24" s="44" t="str">
        <f t="shared" si="1"/>
        <v>No aceptable o Aceptable con control específico</v>
      </c>
      <c r="S24" s="30">
        <v>28</v>
      </c>
      <c r="T24" s="22" t="s">
        <v>73</v>
      </c>
      <c r="U24" s="22" t="s">
        <v>38</v>
      </c>
      <c r="V24" s="22" t="s">
        <v>451</v>
      </c>
      <c r="W24" s="22" t="s">
        <v>451</v>
      </c>
      <c r="X24" s="22" t="s">
        <v>451</v>
      </c>
      <c r="Y24" s="25" t="s">
        <v>74</v>
      </c>
      <c r="Z24" s="22" t="s">
        <v>451</v>
      </c>
      <c r="AA24" s="21"/>
    </row>
    <row r="25" spans="1:27" s="8" customFormat="1" ht="78.75">
      <c r="A25" s="204"/>
      <c r="B25" s="204"/>
      <c r="C25" s="204"/>
      <c r="D25" s="24" t="s">
        <v>31</v>
      </c>
      <c r="E25" s="23" t="s">
        <v>79</v>
      </c>
      <c r="F25" s="22" t="s">
        <v>78</v>
      </c>
      <c r="G25" s="30" t="s">
        <v>46</v>
      </c>
      <c r="H25" s="22" t="s">
        <v>33</v>
      </c>
      <c r="I25" s="22" t="s">
        <v>33</v>
      </c>
      <c r="J25" s="22" t="s">
        <v>33</v>
      </c>
      <c r="K25" s="22">
        <v>2</v>
      </c>
      <c r="L25" s="22">
        <v>3</v>
      </c>
      <c r="M25" s="22">
        <f t="shared" si="0"/>
        <v>6</v>
      </c>
      <c r="N25" s="30" t="s">
        <v>39</v>
      </c>
      <c r="O25" s="22">
        <v>25</v>
      </c>
      <c r="P25" s="22">
        <f>O25*M25</f>
        <v>150</v>
      </c>
      <c r="Q25" s="22" t="s">
        <v>35</v>
      </c>
      <c r="R25" s="44" t="str">
        <f t="shared" si="1"/>
        <v>No aceptable o Aceptable con control específico</v>
      </c>
      <c r="S25" s="30">
        <v>28</v>
      </c>
      <c r="T25" s="22" t="s">
        <v>36</v>
      </c>
      <c r="U25" s="22" t="s">
        <v>31</v>
      </c>
      <c r="V25" s="22" t="s">
        <v>451</v>
      </c>
      <c r="W25" s="22" t="s">
        <v>451</v>
      </c>
      <c r="X25" s="22" t="s">
        <v>451</v>
      </c>
      <c r="Y25" s="25" t="s">
        <v>80</v>
      </c>
      <c r="Z25" s="22" t="s">
        <v>451</v>
      </c>
      <c r="AA25" s="12"/>
    </row>
    <row r="26" spans="1:35" s="8" customFormat="1" ht="132" customHeight="1">
      <c r="A26" s="204"/>
      <c r="B26" s="205"/>
      <c r="C26" s="205"/>
      <c r="D26" s="24" t="s">
        <v>84</v>
      </c>
      <c r="E26" s="23" t="s">
        <v>54</v>
      </c>
      <c r="F26" s="22" t="s">
        <v>78</v>
      </c>
      <c r="G26" s="30" t="s">
        <v>55</v>
      </c>
      <c r="H26" s="22" t="s">
        <v>33</v>
      </c>
      <c r="I26" s="22" t="s">
        <v>33</v>
      </c>
      <c r="J26" s="22" t="s">
        <v>33</v>
      </c>
      <c r="K26" s="22">
        <v>6</v>
      </c>
      <c r="L26" s="22">
        <v>3</v>
      </c>
      <c r="M26" s="22">
        <f t="shared" si="0"/>
        <v>18</v>
      </c>
      <c r="N26" s="30" t="s">
        <v>39</v>
      </c>
      <c r="O26" s="22">
        <v>25</v>
      </c>
      <c r="P26" s="22">
        <f>O26*M26</f>
        <v>450</v>
      </c>
      <c r="Q26" s="22" t="s">
        <v>35</v>
      </c>
      <c r="R26" s="44" t="str">
        <f t="shared" si="1"/>
        <v>No aceptable o Aceptable con control específico</v>
      </c>
      <c r="S26" s="30">
        <v>28</v>
      </c>
      <c r="T26" s="22" t="s">
        <v>36</v>
      </c>
      <c r="U26" s="22" t="s">
        <v>38</v>
      </c>
      <c r="V26" s="22" t="s">
        <v>451</v>
      </c>
      <c r="W26" s="22" t="s">
        <v>451</v>
      </c>
      <c r="X26" s="22" t="s">
        <v>451</v>
      </c>
      <c r="Y26" s="25" t="s">
        <v>115</v>
      </c>
      <c r="Z26" s="22" t="s">
        <v>451</v>
      </c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148.5" customHeight="1">
      <c r="A27" s="195"/>
      <c r="B27" s="196"/>
      <c r="C27" s="196"/>
      <c r="D27" s="14"/>
      <c r="E27" s="27"/>
      <c r="F27" s="14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396" customHeight="1">
      <c r="A28" s="195"/>
      <c r="B28" s="196"/>
      <c r="C28" s="196"/>
      <c r="D28" s="14"/>
      <c r="E28" s="27"/>
      <c r="F28" s="14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117" customHeight="1">
      <c r="A29" s="195"/>
      <c r="B29" s="196"/>
      <c r="C29" s="196"/>
      <c r="D29" s="14"/>
      <c r="E29" s="27"/>
      <c r="F29" s="14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7" customFormat="1" ht="136.5" customHeight="1">
      <c r="A30" s="195"/>
      <c r="B30" s="196"/>
      <c r="C30" s="196"/>
      <c r="D30" s="14"/>
      <c r="E30" s="27"/>
      <c r="F30" s="14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7" customFormat="1" ht="186" customHeight="1">
      <c r="A31" s="195"/>
      <c r="B31" s="195"/>
      <c r="C31" s="195"/>
      <c r="D31" s="14"/>
      <c r="E31" s="27"/>
      <c r="F31" s="14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7" customFormat="1" ht="114" customHeight="1">
      <c r="A32" s="195"/>
      <c r="B32" s="195"/>
      <c r="C32" s="195"/>
      <c r="D32" s="14"/>
      <c r="E32" s="27"/>
      <c r="F32" s="14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69.75" customHeight="1">
      <c r="A33" s="195"/>
      <c r="B33" s="195"/>
      <c r="C33" s="195"/>
      <c r="D33" s="14"/>
      <c r="E33" s="27"/>
      <c r="F33" s="14"/>
      <c r="G33" s="2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78" customHeight="1">
      <c r="A34" s="195"/>
      <c r="B34" s="195"/>
      <c r="C34" s="195"/>
      <c r="D34" s="14"/>
      <c r="E34" s="27"/>
      <c r="F34" s="14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8" customFormat="1" ht="210" customHeight="1">
      <c r="A35" s="195"/>
      <c r="B35" s="195"/>
      <c r="C35" s="195"/>
      <c r="D35" s="14"/>
      <c r="E35" s="27"/>
      <c r="F35" s="14"/>
      <c r="G35" s="2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7" customFormat="1" ht="159.75" customHeight="1">
      <c r="A36" s="195"/>
      <c r="B36" s="195"/>
      <c r="C36" s="195"/>
      <c r="D36" s="14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1.5" customHeight="1">
      <c r="A37" s="195"/>
      <c r="B37" s="195"/>
      <c r="C37" s="195"/>
      <c r="D37" s="14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7" customFormat="1" ht="33.75" customHeight="1">
      <c r="A38" s="200"/>
      <c r="B38" s="200"/>
      <c r="C38" s="200"/>
      <c r="D38" s="14"/>
      <c r="E38" s="2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8" customFormat="1" ht="51.75" customHeight="1">
      <c r="A39" s="200"/>
      <c r="B39" s="200"/>
      <c r="C39" s="200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6.75" customHeight="1">
      <c r="A40" s="200"/>
      <c r="B40" s="200"/>
      <c r="C40" s="200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8" customFormat="1" ht="390.75" customHeight="1">
      <c r="A41" s="200"/>
      <c r="B41" s="200"/>
      <c r="C41" s="200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216.75" customHeight="1">
      <c r="A42" s="200"/>
      <c r="B42" s="200"/>
      <c r="C42" s="200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33" customHeight="1">
      <c r="A43" s="200"/>
      <c r="B43" s="200"/>
      <c r="C43" s="200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35.25" customHeight="1">
      <c r="A44" s="200"/>
      <c r="B44" s="200"/>
      <c r="C44" s="200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8" customFormat="1" ht="34.5" customHeight="1">
      <c r="A45" s="16"/>
      <c r="B45" s="17"/>
      <c r="C45" s="17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17.25" customHeight="1">
      <c r="A46" s="16"/>
      <c r="B46" s="17"/>
      <c r="C46" s="17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78.75" customHeight="1">
      <c r="A47" s="16"/>
      <c r="B47" s="17"/>
      <c r="C47" s="17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7" customFormat="1" ht="35.25" customHeight="1">
      <c r="A48" s="16"/>
      <c r="B48" s="17"/>
      <c r="C48" s="17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32.25" customHeight="1">
      <c r="A49" s="16"/>
      <c r="B49" s="17"/>
      <c r="C49" s="17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7" customFormat="1" ht="41.25" customHeight="1">
      <c r="A50" s="16"/>
      <c r="B50" s="17"/>
      <c r="C50" s="17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25.5" customHeight="1">
      <c r="A51" s="195"/>
      <c r="B51" s="195"/>
      <c r="C51" s="195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26.25" customHeight="1">
      <c r="A52" s="195"/>
      <c r="B52" s="195"/>
      <c r="C52" s="195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45.75" customHeight="1">
      <c r="A53" s="15"/>
      <c r="B53" s="15"/>
      <c r="C53" s="15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7" customFormat="1" ht="34.5" customHeight="1">
      <c r="A54" s="15"/>
      <c r="B54" s="15"/>
      <c r="C54" s="15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7" customFormat="1" ht="42.75" customHeight="1">
      <c r="A55" s="15"/>
      <c r="B55" s="15"/>
      <c r="C55" s="15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7" customFormat="1" ht="43.5" customHeight="1">
      <c r="A56" s="15"/>
      <c r="B56" s="15"/>
      <c r="C56" s="15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29.25" customHeight="1">
      <c r="A57" s="15"/>
      <c r="B57" s="15"/>
      <c r="C57" s="15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35.25" customHeight="1">
      <c r="A58" s="15"/>
      <c r="B58" s="15"/>
      <c r="C58" s="15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8" customFormat="1" ht="31.5" customHeight="1">
      <c r="A59" s="195"/>
      <c r="B59" s="195"/>
      <c r="C59" s="195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8" customFormat="1" ht="38.25" customHeight="1">
      <c r="A60" s="195"/>
      <c r="B60" s="195"/>
      <c r="C60" s="195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8" customFormat="1" ht="102" customHeight="1">
      <c r="A61" s="195"/>
      <c r="B61" s="195"/>
      <c r="C61" s="195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8" customFormat="1" ht="183" customHeight="1">
      <c r="A62" s="195"/>
      <c r="B62" s="195"/>
      <c r="C62" s="195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8" customFormat="1" ht="96.75" customHeight="1">
      <c r="A63" s="195"/>
      <c r="B63" s="195"/>
      <c r="C63" s="195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7" customFormat="1" ht="144" customHeight="1">
      <c r="A64" s="195"/>
      <c r="B64" s="195"/>
      <c r="C64" s="195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7" customFormat="1" ht="213" customHeight="1">
      <c r="A65" s="195"/>
      <c r="B65" s="195"/>
      <c r="C65" s="195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7" customFormat="1" ht="182.25" customHeight="1">
      <c r="A66" s="195"/>
      <c r="B66" s="195"/>
      <c r="C66" s="195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9" customFormat="1" ht="172.5" customHeight="1">
      <c r="A67" s="195"/>
      <c r="B67" s="195"/>
      <c r="C67" s="195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56" customHeight="1">
      <c r="A68" s="195"/>
      <c r="B68" s="195"/>
      <c r="C68" s="195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77" customHeight="1">
      <c r="A69" s="195"/>
      <c r="B69" s="195"/>
      <c r="C69" s="195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86.75" customHeight="1">
      <c r="A70" s="195"/>
      <c r="B70" s="195"/>
      <c r="C70" s="195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92.75" customHeight="1">
      <c r="A71" s="195"/>
      <c r="B71" s="195"/>
      <c r="C71" s="195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83" customHeight="1">
      <c r="A72" s="195"/>
      <c r="B72" s="195"/>
      <c r="C72" s="195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33.5" customHeight="1">
      <c r="A73" s="195"/>
      <c r="B73" s="195"/>
      <c r="C73" s="195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210.75" customHeight="1">
      <c r="A74" s="195"/>
      <c r="B74" s="195"/>
      <c r="C74" s="195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80" customHeight="1">
      <c r="A75" s="195"/>
      <c r="B75" s="195"/>
      <c r="C75" s="195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68.75" customHeight="1">
      <c r="A76" s="195"/>
      <c r="B76" s="195"/>
      <c r="C76" s="195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204" customHeight="1">
      <c r="A77" s="195"/>
      <c r="B77" s="195"/>
      <c r="C77" s="195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76.25" customHeight="1">
      <c r="A78" s="195"/>
      <c r="B78" s="195"/>
      <c r="C78" s="195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203.25" customHeight="1">
      <c r="A79" s="195"/>
      <c r="B79" s="195"/>
      <c r="C79" s="195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61.25" customHeight="1">
      <c r="A80" s="195"/>
      <c r="B80" s="195"/>
      <c r="C80" s="195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82.25" customHeight="1">
      <c r="A81" s="195"/>
      <c r="B81" s="195"/>
      <c r="C81" s="195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01.25" customHeight="1">
      <c r="A82" s="195"/>
      <c r="B82" s="195"/>
      <c r="C82" s="195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41" customHeight="1">
      <c r="A83" s="195"/>
      <c r="B83" s="195"/>
      <c r="C83" s="195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96.5" customHeight="1">
      <c r="A84" s="195"/>
      <c r="B84" s="195"/>
      <c r="C84" s="195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4.5" customHeight="1">
      <c r="A85" s="195"/>
      <c r="B85" s="195"/>
      <c r="C85" s="195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41" customHeight="1">
      <c r="A86" s="195"/>
      <c r="B86" s="195"/>
      <c r="C86" s="195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396.75" customHeight="1">
      <c r="A87" s="195"/>
      <c r="B87" s="195"/>
      <c r="C87" s="195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244.5" customHeight="1">
      <c r="A88" s="195"/>
      <c r="B88" s="195"/>
      <c r="C88" s="195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43.25" customHeight="1">
      <c r="A89" s="195"/>
      <c r="B89" s="195"/>
      <c r="C89" s="195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53" customHeight="1">
      <c r="A90" s="195"/>
      <c r="B90" s="195"/>
      <c r="C90" s="195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77" customHeight="1">
      <c r="A91" s="195"/>
      <c r="B91" s="195"/>
      <c r="C91" s="195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62" customHeight="1">
      <c r="A92" s="195"/>
      <c r="B92" s="195"/>
      <c r="C92" s="195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82.25" customHeight="1">
      <c r="A93" s="195"/>
      <c r="B93" s="195"/>
      <c r="C93" s="195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73.25" customHeight="1">
      <c r="A94" s="195"/>
      <c r="B94" s="195"/>
      <c r="C94" s="195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26" customHeight="1">
      <c r="A95" s="195"/>
      <c r="B95" s="195"/>
      <c r="C95" s="195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52.25" customHeight="1">
      <c r="A96" s="195"/>
      <c r="B96" s="195"/>
      <c r="C96" s="195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52.25" customHeight="1">
      <c r="A97" s="195"/>
      <c r="B97" s="195"/>
      <c r="C97" s="195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52.25" customHeight="1">
      <c r="A98" s="195"/>
      <c r="B98" s="195"/>
      <c r="C98" s="195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77" customHeight="1">
      <c r="A99" s="18"/>
      <c r="B99" s="18"/>
      <c r="C99" s="18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11.75" customHeight="1">
      <c r="A100" s="195"/>
      <c r="B100" s="195"/>
      <c r="C100" s="195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68.25" customHeight="1">
      <c r="A101" s="195"/>
      <c r="B101" s="195"/>
      <c r="C101" s="195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10.25" customHeight="1">
      <c r="A102" s="195"/>
      <c r="B102" s="195"/>
      <c r="C102" s="195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34.25" customHeight="1">
      <c r="A103" s="195"/>
      <c r="B103" s="195"/>
      <c r="C103" s="195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65" customHeight="1">
      <c r="A104" s="195"/>
      <c r="B104" s="195"/>
      <c r="C104" s="195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46.25" customHeight="1">
      <c r="A105" s="195"/>
      <c r="B105" s="195"/>
      <c r="C105" s="195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09.5" customHeight="1">
      <c r="A106" s="195"/>
      <c r="B106" s="195"/>
      <c r="C106" s="195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38.75" customHeight="1">
      <c r="A107" s="195"/>
      <c r="B107" s="195"/>
      <c r="C107" s="195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2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9"/>
      <c r="B116" s="13"/>
      <c r="C116" s="13"/>
      <c r="D116" s="14"/>
      <c r="E116" s="2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">
      <c r="A117" s="19"/>
      <c r="B117" s="13"/>
      <c r="C117" s="13"/>
      <c r="D117" s="14"/>
      <c r="E117" s="27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">
      <c r="A118" s="19"/>
      <c r="B118" s="13"/>
      <c r="C118" s="13"/>
      <c r="D118" s="14"/>
      <c r="E118" s="27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5">
      <c r="A119" s="19"/>
      <c r="B119" s="13"/>
      <c r="C119" s="13"/>
      <c r="D119" s="14"/>
      <c r="E119" s="27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5">
      <c r="A120" s="19"/>
      <c r="B120" s="13"/>
      <c r="C120" s="13"/>
      <c r="D120" s="14"/>
      <c r="E120" s="27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5">
      <c r="A121" s="13"/>
      <c r="B121" s="13"/>
      <c r="C121" s="13"/>
      <c r="D121" s="14"/>
      <c r="E121" s="27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" ht="15">
      <c r="A122" s="13"/>
      <c r="B122" s="13"/>
      <c r="C122" s="13"/>
    </row>
    <row r="123" spans="1:3" ht="15">
      <c r="A123" s="13"/>
      <c r="B123" s="13"/>
      <c r="C123" s="13"/>
    </row>
    <row r="124" spans="1:3" ht="15">
      <c r="A124" s="13"/>
      <c r="B124" s="13"/>
      <c r="C124" s="13"/>
    </row>
  </sheetData>
  <sheetProtection/>
  <autoFilter ref="V1:V124"/>
  <mergeCells count="74">
    <mergeCell ref="A93:A98"/>
    <mergeCell ref="B93:B98"/>
    <mergeCell ref="C93:C98"/>
    <mergeCell ref="A100:A107"/>
    <mergeCell ref="B100:B107"/>
    <mergeCell ref="C100:C107"/>
    <mergeCell ref="C84:C88"/>
    <mergeCell ref="A89:A92"/>
    <mergeCell ref="B89:B92"/>
    <mergeCell ref="C89:C92"/>
    <mergeCell ref="A84:A88"/>
    <mergeCell ref="B84:B88"/>
    <mergeCell ref="C72:C77"/>
    <mergeCell ref="A78:A83"/>
    <mergeCell ref="B78:B83"/>
    <mergeCell ref="C78:C83"/>
    <mergeCell ref="A72:A77"/>
    <mergeCell ref="B72:B77"/>
    <mergeCell ref="C66:C69"/>
    <mergeCell ref="A70:A71"/>
    <mergeCell ref="B70:B71"/>
    <mergeCell ref="C70:C71"/>
    <mergeCell ref="A66:A69"/>
    <mergeCell ref="B66:B69"/>
    <mergeCell ref="C59:C60"/>
    <mergeCell ref="A61:A65"/>
    <mergeCell ref="B61:B65"/>
    <mergeCell ref="C61:C65"/>
    <mergeCell ref="A59:A60"/>
    <mergeCell ref="B59:B60"/>
    <mergeCell ref="C40:C44"/>
    <mergeCell ref="A51:A52"/>
    <mergeCell ref="B51:B52"/>
    <mergeCell ref="C51:C52"/>
    <mergeCell ref="A40:A44"/>
    <mergeCell ref="B40:B44"/>
    <mergeCell ref="C27:C32"/>
    <mergeCell ref="C10:C15"/>
    <mergeCell ref="C16:C26"/>
    <mergeCell ref="A10:A26"/>
    <mergeCell ref="C33:C37"/>
    <mergeCell ref="A38:A39"/>
    <mergeCell ref="B38:B39"/>
    <mergeCell ref="C38:C39"/>
    <mergeCell ref="A33:A37"/>
    <mergeCell ref="B33:B37"/>
    <mergeCell ref="H6:J8"/>
    <mergeCell ref="K6:Q8"/>
    <mergeCell ref="R6:R8"/>
    <mergeCell ref="S6:U8"/>
    <mergeCell ref="A6:A9"/>
    <mergeCell ref="G6:G9"/>
    <mergeCell ref="D6:D9"/>
    <mergeCell ref="E6:F8"/>
    <mergeCell ref="A27:A32"/>
    <mergeCell ref="B27:B32"/>
    <mergeCell ref="V6:Z8"/>
    <mergeCell ref="B10:B26"/>
    <mergeCell ref="W4:Z4"/>
    <mergeCell ref="X1:Z1"/>
    <mergeCell ref="X2:Z2"/>
    <mergeCell ref="X3:Z3"/>
    <mergeCell ref="B6:B9"/>
    <mergeCell ref="C6:C9"/>
    <mergeCell ref="AC4:AC5"/>
    <mergeCell ref="L5:P5"/>
    <mergeCell ref="Q5:V5"/>
    <mergeCell ref="W5:Z5"/>
    <mergeCell ref="A1:C3"/>
    <mergeCell ref="D1:W3"/>
    <mergeCell ref="A4:F5"/>
    <mergeCell ref="G4:K5"/>
    <mergeCell ref="L4:P4"/>
    <mergeCell ref="Q4:V4"/>
  </mergeCells>
  <conditionalFormatting sqref="N10 N12:N19 N21:N26">
    <cfRule type="containsText" priority="29" dxfId="1" operator="containsText" stopIfTrue="1" text="MUY ALTO">
      <formula>NOT(ISERROR(SEARCH("MUY ALTO",N10)))</formula>
    </cfRule>
    <cfRule type="containsText" priority="30" dxfId="1" operator="containsText" stopIfTrue="1" text="ALTO">
      <formula>NOT(ISERROR(SEARCH("ALTO",N10)))</formula>
    </cfRule>
    <cfRule type="containsText" priority="31" dxfId="0" operator="containsText" stopIfTrue="1" text="MEDIO">
      <formula>NOT(ISERROR(SEARCH("MEDIO",N10)))</formula>
    </cfRule>
    <cfRule type="containsText" priority="32" dxfId="3" operator="containsText" stopIfTrue="1" text="BAJO">
      <formula>NOT(ISERROR(SEARCH("BAJO",N10)))</formula>
    </cfRule>
  </conditionalFormatting>
  <conditionalFormatting sqref="N11">
    <cfRule type="containsText" priority="5" dxfId="3" operator="containsText" stopIfTrue="1" text="BAJO">
      <formula>NOT(ISERROR(SEARCH("BAJO",N11)))</formula>
    </cfRule>
    <cfRule type="containsText" priority="6" dxfId="1" operator="containsText" stopIfTrue="1" text="MUY ALTO">
      <formula>NOT(ISERROR(SEARCH("MUY ALTO",N11)))</formula>
    </cfRule>
    <cfRule type="containsText" priority="7" dxfId="1" operator="containsText" stopIfTrue="1" text="ALTO">
      <formula>NOT(ISERROR(SEARCH("ALTO",N11)))</formula>
    </cfRule>
    <cfRule type="containsText" priority="8" dxfId="0" operator="containsText" stopIfTrue="1" text="MEDIO">
      <formula>NOT(ISERROR(SEARCH("MEDIO",N11)))</formula>
    </cfRule>
  </conditionalFormatting>
  <conditionalFormatting sqref="N20">
    <cfRule type="containsText" priority="1" dxfId="3" operator="containsText" stopIfTrue="1" text="BAJO">
      <formula>NOT(ISERROR(SEARCH("BAJO",N20)))</formula>
    </cfRule>
    <cfRule type="containsText" priority="2" dxfId="1" operator="containsText" stopIfTrue="1" text="MUY ALTO">
      <formula>NOT(ISERROR(SEARCH("MUY ALTO",N20)))</formula>
    </cfRule>
    <cfRule type="containsText" priority="3" dxfId="1" operator="containsText" stopIfTrue="1" text="ALTO">
      <formula>NOT(ISERROR(SEARCH("ALTO",N20)))</formula>
    </cfRule>
    <cfRule type="containsText" priority="4" dxfId="0" operator="containsText" stopIfTrue="1" text="MEDIO">
      <formula>NOT(ISERROR(SEARCH("MEDIO",N20)))</formula>
    </cfRule>
  </conditionalFormatting>
  <dataValidations count="4">
    <dataValidation type="list" allowBlank="1" showInputMessage="1" showErrorMessage="1" prompt="Si 40&lt;NP&lt;24, Muy alto (A)&#10;Si 20&lt;NP&lt;10, Alto (A)&#10;Si 8&lt;NP&lt;6, Medio (M)&#10;Si 4&lt;NP&lt;2, Bajo (B)" sqref="N10 L11 N12:N19 N21:N26 L20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1 O10:O26 M20">
      <formula1>"100,60,25,10"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 L12:L19 L21:L26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26">
      <formula1>"I,II,III,IV"</formula1>
      <formula2>0</formula2>
    </dataValidation>
  </dataValidations>
  <printOptions/>
  <pageMargins left="0.7" right="0.7" top="0.75" bottom="0.75" header="0.3" footer="0.3"/>
  <pageSetup horizontalDpi="360" verticalDpi="360" orientation="portrait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3"/>
  <sheetViews>
    <sheetView view="pageBreakPreview" zoomScale="55" zoomScaleNormal="60" zoomScaleSheetLayoutView="55" zoomScalePageLayoutView="0" workbookViewId="0" topLeftCell="A22">
      <selection activeCell="D11" sqref="D11:Z11"/>
    </sheetView>
  </sheetViews>
  <sheetFormatPr defaultColWidth="11.421875" defaultRowHeight="15"/>
  <cols>
    <col min="1" max="3" width="14.140625" style="1" customWidth="1"/>
    <col min="4" max="4" width="8.421875" style="1" customWidth="1"/>
    <col min="5" max="5" width="12.7109375" style="1" customWidth="1"/>
    <col min="6" max="6" width="17.140625" style="28" customWidth="1"/>
    <col min="7" max="7" width="31.28125" style="2" customWidth="1"/>
    <col min="8" max="8" width="10.8515625" style="2" customWidth="1"/>
    <col min="9" max="9" width="12.140625" style="2" customWidth="1"/>
    <col min="10" max="10" width="12.00390625" style="2" customWidth="1"/>
    <col min="11" max="17" width="9.140625" style="2" customWidth="1"/>
    <col min="18" max="18" width="13.421875" style="28" customWidth="1"/>
    <col min="19" max="19" width="6.28125" style="2" customWidth="1"/>
    <col min="20" max="20" width="11.7109375" style="2" customWidth="1"/>
    <col min="21" max="21" width="11.421875" style="2" customWidth="1"/>
    <col min="22" max="22" width="7.00390625" style="2" customWidth="1"/>
    <col min="23" max="23" width="6.00390625" style="2" customWidth="1"/>
    <col min="24" max="24" width="14.7109375" style="2" customWidth="1"/>
    <col min="25" max="25" width="32.8515625" style="2" customWidth="1"/>
    <col min="26" max="26" width="20.140625" style="2" customWidth="1"/>
    <col min="27" max="16384" width="11.421875" style="2" customWidth="1"/>
  </cols>
  <sheetData>
    <row r="1" spans="1:28" s="49" customFormat="1" ht="52.5" customHeight="1">
      <c r="A1" s="157"/>
      <c r="B1" s="158"/>
      <c r="C1" s="158"/>
      <c r="D1" s="161" t="s">
        <v>454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190" t="s">
        <v>220</v>
      </c>
      <c r="Y1" s="190"/>
      <c r="Z1" s="190"/>
      <c r="AA1" s="3"/>
      <c r="AB1" s="3"/>
    </row>
    <row r="2" spans="1:28" s="49" customFormat="1" ht="52.5" customHeight="1">
      <c r="A2" s="159"/>
      <c r="B2" s="160"/>
      <c r="C2" s="160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90" t="s">
        <v>221</v>
      </c>
      <c r="Y2" s="190"/>
      <c r="Z2" s="190"/>
      <c r="AA2" s="3"/>
      <c r="AB2" s="3"/>
    </row>
    <row r="3" spans="1:28" s="49" customFormat="1" ht="52.5" customHeight="1">
      <c r="A3" s="159"/>
      <c r="B3" s="160"/>
      <c r="C3" s="160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90" t="s">
        <v>462</v>
      </c>
      <c r="Y3" s="190"/>
      <c r="Z3" s="190"/>
      <c r="AA3" s="3"/>
      <c r="AB3" s="3"/>
    </row>
    <row r="4" spans="1:29" s="49" customFormat="1" ht="12.75" customHeight="1">
      <c r="A4" s="167" t="s">
        <v>239</v>
      </c>
      <c r="B4" s="168"/>
      <c r="C4" s="168"/>
      <c r="D4" s="168"/>
      <c r="E4" s="168"/>
      <c r="F4" s="168"/>
      <c r="G4" s="171" t="s">
        <v>223</v>
      </c>
      <c r="H4" s="172"/>
      <c r="I4" s="172"/>
      <c r="J4" s="172"/>
      <c r="K4" s="173"/>
      <c r="L4" s="177" t="s">
        <v>224</v>
      </c>
      <c r="M4" s="177"/>
      <c r="N4" s="177"/>
      <c r="O4" s="177"/>
      <c r="P4" s="177"/>
      <c r="Q4" s="178" t="s">
        <v>225</v>
      </c>
      <c r="R4" s="179"/>
      <c r="S4" s="179"/>
      <c r="T4" s="179"/>
      <c r="U4" s="179"/>
      <c r="V4" s="180"/>
      <c r="W4" s="177" t="s">
        <v>226</v>
      </c>
      <c r="X4" s="177"/>
      <c r="Y4" s="177"/>
      <c r="Z4" s="177"/>
      <c r="AA4" s="2"/>
      <c r="AB4" s="2"/>
      <c r="AC4" s="151"/>
    </row>
    <row r="5" spans="1:29" s="49" customFormat="1" ht="15" customHeight="1">
      <c r="A5" s="169"/>
      <c r="B5" s="170"/>
      <c r="C5" s="170"/>
      <c r="D5" s="170"/>
      <c r="E5" s="170"/>
      <c r="F5" s="170"/>
      <c r="G5" s="174"/>
      <c r="H5" s="175"/>
      <c r="I5" s="175"/>
      <c r="J5" s="175"/>
      <c r="K5" s="176"/>
      <c r="L5" s="152" t="s">
        <v>227</v>
      </c>
      <c r="M5" s="152"/>
      <c r="N5" s="152"/>
      <c r="O5" s="152"/>
      <c r="P5" s="152"/>
      <c r="Q5" s="153" t="s">
        <v>228</v>
      </c>
      <c r="R5" s="154"/>
      <c r="S5" s="154"/>
      <c r="T5" s="154"/>
      <c r="U5" s="154"/>
      <c r="V5" s="155"/>
      <c r="W5" s="156" t="s">
        <v>229</v>
      </c>
      <c r="X5" s="156"/>
      <c r="Y5" s="156"/>
      <c r="Z5" s="156"/>
      <c r="AA5" s="4"/>
      <c r="AB5" s="4"/>
      <c r="AC5" s="151"/>
    </row>
    <row r="6" spans="1:26" s="5" customFormat="1" ht="61.5" customHeight="1">
      <c r="A6" s="191" t="s">
        <v>0</v>
      </c>
      <c r="B6" s="201" t="s">
        <v>1</v>
      </c>
      <c r="C6" s="201" t="s">
        <v>2</v>
      </c>
      <c r="D6" s="197" t="s">
        <v>3</v>
      </c>
      <c r="E6" s="181" t="s">
        <v>4</v>
      </c>
      <c r="F6" s="182"/>
      <c r="G6" s="191" t="s">
        <v>5</v>
      </c>
      <c r="H6" s="181" t="s">
        <v>6</v>
      </c>
      <c r="I6" s="182"/>
      <c r="J6" s="183"/>
      <c r="K6" s="181" t="s">
        <v>7</v>
      </c>
      <c r="L6" s="182"/>
      <c r="M6" s="182"/>
      <c r="N6" s="182"/>
      <c r="O6" s="182"/>
      <c r="P6" s="182"/>
      <c r="Q6" s="183"/>
      <c r="R6" s="192" t="s">
        <v>8</v>
      </c>
      <c r="S6" s="181" t="s">
        <v>9</v>
      </c>
      <c r="T6" s="182"/>
      <c r="U6" s="183"/>
      <c r="V6" s="181" t="s">
        <v>10</v>
      </c>
      <c r="W6" s="182"/>
      <c r="X6" s="182"/>
      <c r="Y6" s="182"/>
      <c r="Z6" s="183"/>
    </row>
    <row r="7" spans="1:26" s="5" customFormat="1" ht="61.5" customHeight="1">
      <c r="A7" s="191"/>
      <c r="B7" s="202"/>
      <c r="C7" s="202"/>
      <c r="D7" s="198"/>
      <c r="E7" s="184"/>
      <c r="F7" s="185"/>
      <c r="G7" s="191"/>
      <c r="H7" s="184"/>
      <c r="I7" s="185"/>
      <c r="J7" s="186"/>
      <c r="K7" s="184"/>
      <c r="L7" s="185"/>
      <c r="M7" s="185"/>
      <c r="N7" s="185"/>
      <c r="O7" s="185"/>
      <c r="P7" s="185"/>
      <c r="Q7" s="186"/>
      <c r="R7" s="193"/>
      <c r="S7" s="184"/>
      <c r="T7" s="185"/>
      <c r="U7" s="186"/>
      <c r="V7" s="184"/>
      <c r="W7" s="185"/>
      <c r="X7" s="185"/>
      <c r="Y7" s="185"/>
      <c r="Z7" s="186"/>
    </row>
    <row r="8" spans="1:26" s="5" customFormat="1" ht="61.5" customHeight="1">
      <c r="A8" s="191"/>
      <c r="B8" s="202"/>
      <c r="C8" s="202"/>
      <c r="D8" s="198"/>
      <c r="E8" s="187"/>
      <c r="F8" s="188"/>
      <c r="G8" s="191"/>
      <c r="H8" s="187"/>
      <c r="I8" s="188"/>
      <c r="J8" s="189"/>
      <c r="K8" s="187"/>
      <c r="L8" s="188"/>
      <c r="M8" s="188"/>
      <c r="N8" s="188"/>
      <c r="O8" s="188"/>
      <c r="P8" s="188"/>
      <c r="Q8" s="189"/>
      <c r="R8" s="194"/>
      <c r="S8" s="187"/>
      <c r="T8" s="188"/>
      <c r="U8" s="189"/>
      <c r="V8" s="187"/>
      <c r="W8" s="188"/>
      <c r="X8" s="188"/>
      <c r="Y8" s="188"/>
      <c r="Z8" s="189"/>
    </row>
    <row r="9" spans="1:26" s="6" customFormat="1" ht="111" customHeight="1">
      <c r="A9" s="191"/>
      <c r="B9" s="208"/>
      <c r="C9" s="208"/>
      <c r="D9" s="199"/>
      <c r="E9" s="46" t="s">
        <v>12</v>
      </c>
      <c r="F9" s="46" t="s">
        <v>11</v>
      </c>
      <c r="G9" s="191"/>
      <c r="H9" s="39" t="s">
        <v>13</v>
      </c>
      <c r="I9" s="39" t="s">
        <v>14</v>
      </c>
      <c r="J9" s="39" t="s">
        <v>15</v>
      </c>
      <c r="K9" s="39" t="s">
        <v>16</v>
      </c>
      <c r="L9" s="34" t="s">
        <v>49</v>
      </c>
      <c r="M9" s="34" t="s">
        <v>17</v>
      </c>
      <c r="N9" s="34" t="s">
        <v>18</v>
      </c>
      <c r="O9" s="34" t="s">
        <v>19</v>
      </c>
      <c r="P9" s="34" t="s">
        <v>20</v>
      </c>
      <c r="Q9" s="34" t="s">
        <v>21</v>
      </c>
      <c r="R9" s="32" t="s">
        <v>22</v>
      </c>
      <c r="S9" s="39" t="s">
        <v>23</v>
      </c>
      <c r="T9" s="35" t="s">
        <v>24</v>
      </c>
      <c r="U9" s="34" t="s">
        <v>25</v>
      </c>
      <c r="V9" s="39" t="s">
        <v>26</v>
      </c>
      <c r="W9" s="35" t="s">
        <v>27</v>
      </c>
      <c r="X9" s="39" t="s">
        <v>28</v>
      </c>
      <c r="Y9" s="36" t="s">
        <v>29</v>
      </c>
      <c r="Z9" s="39" t="s">
        <v>30</v>
      </c>
    </row>
    <row r="10" spans="1:26" s="8" customFormat="1" ht="90" customHeight="1">
      <c r="A10" s="207" t="s">
        <v>119</v>
      </c>
      <c r="B10" s="207" t="s">
        <v>118</v>
      </c>
      <c r="C10" s="209" t="s">
        <v>203</v>
      </c>
      <c r="D10" s="40" t="s">
        <v>31</v>
      </c>
      <c r="E10" s="30" t="s">
        <v>32</v>
      </c>
      <c r="F10" s="23" t="s">
        <v>206</v>
      </c>
      <c r="G10" s="30" t="s">
        <v>207</v>
      </c>
      <c r="H10" s="30" t="s">
        <v>33</v>
      </c>
      <c r="I10" s="30" t="s">
        <v>33</v>
      </c>
      <c r="J10" s="30" t="s">
        <v>208</v>
      </c>
      <c r="K10" s="30">
        <v>2</v>
      </c>
      <c r="L10" s="30">
        <v>3</v>
      </c>
      <c r="M10" s="30">
        <f>K10*L10</f>
        <v>6</v>
      </c>
      <c r="N10" s="30" t="s">
        <v>39</v>
      </c>
      <c r="O10" s="30">
        <v>10</v>
      </c>
      <c r="P10" s="30">
        <f>O10*M10</f>
        <v>60</v>
      </c>
      <c r="Q10" s="30" t="s">
        <v>37</v>
      </c>
      <c r="R10" s="44" t="str">
        <f>IF(Q10="I","No aceptable",IF(Q10="II","No aceptable o Aceptable con control específico",IF(Q10="III","Mejorable",IF(Q10="IV","Aceptable"))))</f>
        <v>Mejorable</v>
      </c>
      <c r="S10" s="30">
        <v>1</v>
      </c>
      <c r="T10" s="30" t="s">
        <v>130</v>
      </c>
      <c r="U10" s="30" t="s">
        <v>31</v>
      </c>
      <c r="V10" s="30" t="s">
        <v>451</v>
      </c>
      <c r="W10" s="30" t="s">
        <v>451</v>
      </c>
      <c r="X10" s="30" t="s">
        <v>451</v>
      </c>
      <c r="Y10" s="25" t="s">
        <v>209</v>
      </c>
      <c r="Z10" s="30" t="s">
        <v>210</v>
      </c>
    </row>
    <row r="11" spans="1:26" s="9" customFormat="1" ht="345" customHeight="1">
      <c r="A11" s="204"/>
      <c r="B11" s="204"/>
      <c r="C11" s="210"/>
      <c r="D11" s="24" t="s">
        <v>31</v>
      </c>
      <c r="E11" s="30" t="s">
        <v>230</v>
      </c>
      <c r="F11" s="30" t="s">
        <v>240</v>
      </c>
      <c r="G11" s="30" t="s">
        <v>231</v>
      </c>
      <c r="H11" s="30" t="s">
        <v>33</v>
      </c>
      <c r="I11" s="30" t="s">
        <v>232</v>
      </c>
      <c r="J11" s="30" t="s">
        <v>233</v>
      </c>
      <c r="K11" s="30">
        <v>2</v>
      </c>
      <c r="L11" s="30">
        <v>4</v>
      </c>
      <c r="M11" s="30">
        <f>K11*L11</f>
        <v>8</v>
      </c>
      <c r="N11" s="30" t="str">
        <f>IF(M11&gt;20,"Muy Alto (MA)",IF(M11&gt;10,"ALTO",IF(M11&gt;5,"MEDIO","BAJO")))</f>
        <v>MEDIO</v>
      </c>
      <c r="O11" s="30">
        <v>25</v>
      </c>
      <c r="P11" s="30">
        <f>M11*O11</f>
        <v>200</v>
      </c>
      <c r="Q11" s="22" t="s">
        <v>35</v>
      </c>
      <c r="R11" s="44" t="str">
        <f>IF(Q11="I","No aceptable",IF(Q11="II","No aceptable o Aceptable con control específico",IF(Q11="III","Mejorable",IF(Q11="IV","Aceptable"))))</f>
        <v>No aceptable o Aceptable con control específico</v>
      </c>
      <c r="S11" s="30">
        <v>434</v>
      </c>
      <c r="T11" s="105" t="s">
        <v>51</v>
      </c>
      <c r="U11" s="105" t="s">
        <v>31</v>
      </c>
      <c r="V11" s="102" t="s">
        <v>463</v>
      </c>
      <c r="W11" s="102" t="s">
        <v>464</v>
      </c>
      <c r="X11" s="30" t="s">
        <v>451</v>
      </c>
      <c r="Y11" s="103" t="s">
        <v>465</v>
      </c>
      <c r="Z11" s="103" t="s">
        <v>235</v>
      </c>
    </row>
    <row r="12" spans="1:26" s="8" customFormat="1" ht="109.5" customHeight="1">
      <c r="A12" s="204"/>
      <c r="B12" s="204"/>
      <c r="C12" s="210"/>
      <c r="D12" s="40" t="s">
        <v>31</v>
      </c>
      <c r="E12" s="30" t="s">
        <v>120</v>
      </c>
      <c r="F12" s="23" t="s">
        <v>204</v>
      </c>
      <c r="G12" s="30" t="s">
        <v>121</v>
      </c>
      <c r="H12" s="30" t="s">
        <v>33</v>
      </c>
      <c r="I12" s="30" t="s">
        <v>33</v>
      </c>
      <c r="J12" s="30" t="s">
        <v>33</v>
      </c>
      <c r="K12" s="30">
        <v>2</v>
      </c>
      <c r="L12" s="30">
        <v>2</v>
      </c>
      <c r="M12" s="30">
        <f aca="true" t="shared" si="0" ref="M12:M18">K12*L12</f>
        <v>4</v>
      </c>
      <c r="N12" s="30" t="s">
        <v>34</v>
      </c>
      <c r="O12" s="30">
        <v>10</v>
      </c>
      <c r="P12" s="30">
        <f>O12*M12</f>
        <v>40</v>
      </c>
      <c r="Q12" s="30" t="s">
        <v>37</v>
      </c>
      <c r="R12" s="44" t="str">
        <f>IF(Q12="I","No aceptable",IF(Q12="II","No aceptable o Aceptable con control específico",IF(Q12="III","Mejorable",IF(Q12="IV","Aceptable"))))</f>
        <v>Mejorable</v>
      </c>
      <c r="S12" s="30">
        <v>1</v>
      </c>
      <c r="T12" s="30" t="s">
        <v>124</v>
      </c>
      <c r="U12" s="30" t="s">
        <v>31</v>
      </c>
      <c r="V12" s="30" t="s">
        <v>451</v>
      </c>
      <c r="W12" s="30" t="s">
        <v>451</v>
      </c>
      <c r="X12" s="30" t="s">
        <v>451</v>
      </c>
      <c r="Y12" s="25" t="s">
        <v>125</v>
      </c>
      <c r="Z12" s="30" t="s">
        <v>126</v>
      </c>
    </row>
    <row r="13" spans="1:26" s="8" customFormat="1" ht="114.75" customHeight="1">
      <c r="A13" s="204"/>
      <c r="B13" s="204"/>
      <c r="C13" s="210"/>
      <c r="D13" s="40" t="s">
        <v>31</v>
      </c>
      <c r="E13" s="22" t="s">
        <v>66</v>
      </c>
      <c r="F13" s="23" t="s">
        <v>134</v>
      </c>
      <c r="G13" s="30" t="s">
        <v>52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3</v>
      </c>
      <c r="M13" s="22">
        <f t="shared" si="0"/>
        <v>6</v>
      </c>
      <c r="N13" s="30" t="s">
        <v>39</v>
      </c>
      <c r="O13" s="22">
        <v>25</v>
      </c>
      <c r="P13" s="22">
        <f>M13*O13</f>
        <v>150</v>
      </c>
      <c r="Q13" s="22" t="s">
        <v>35</v>
      </c>
      <c r="R13" s="44" t="str">
        <f aca="true" t="shared" si="1" ref="R13:R23">IF(Q13="I","No aceptable",IF(Q13="II","No aceptable o Aceptable con control específico",IF(Q13="III","Mejorable",IF(Q13="IV","Aceptable"))))</f>
        <v>No aceptable o Aceptable con control específico</v>
      </c>
      <c r="S13" s="30">
        <v>1</v>
      </c>
      <c r="T13" s="22" t="s">
        <v>51</v>
      </c>
      <c r="U13" s="22" t="s">
        <v>31</v>
      </c>
      <c r="V13" s="30" t="s">
        <v>451</v>
      </c>
      <c r="W13" s="30" t="s">
        <v>451</v>
      </c>
      <c r="X13" s="30" t="s">
        <v>451</v>
      </c>
      <c r="Y13" s="25" t="s">
        <v>135</v>
      </c>
      <c r="Z13" s="30" t="s">
        <v>451</v>
      </c>
    </row>
    <row r="14" spans="1:26" s="8" customFormat="1" ht="120" customHeight="1">
      <c r="A14" s="204"/>
      <c r="B14" s="204"/>
      <c r="C14" s="210"/>
      <c r="D14" s="40" t="s">
        <v>31</v>
      </c>
      <c r="E14" s="22" t="s">
        <v>66</v>
      </c>
      <c r="F14" s="23" t="s">
        <v>205</v>
      </c>
      <c r="G14" s="30" t="s">
        <v>136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3</v>
      </c>
      <c r="M14" s="22">
        <f t="shared" si="0"/>
        <v>6</v>
      </c>
      <c r="N14" s="30" t="s">
        <v>39</v>
      </c>
      <c r="O14" s="22">
        <v>25</v>
      </c>
      <c r="P14" s="22">
        <f>M14*O14</f>
        <v>150</v>
      </c>
      <c r="Q14" s="22" t="s">
        <v>35</v>
      </c>
      <c r="R14" s="44" t="str">
        <f t="shared" si="1"/>
        <v>No aceptable o Aceptable con control específico</v>
      </c>
      <c r="S14" s="30">
        <v>1</v>
      </c>
      <c r="T14" s="22" t="s">
        <v>51</v>
      </c>
      <c r="U14" s="22" t="s">
        <v>31</v>
      </c>
      <c r="V14" s="30" t="s">
        <v>451</v>
      </c>
      <c r="W14" s="30" t="s">
        <v>451</v>
      </c>
      <c r="X14" s="30" t="s">
        <v>451</v>
      </c>
      <c r="Y14" s="25" t="s">
        <v>137</v>
      </c>
      <c r="Z14" s="30" t="s">
        <v>451</v>
      </c>
    </row>
    <row r="15" spans="1:27" s="8" customFormat="1" ht="290.25" customHeight="1">
      <c r="A15" s="204"/>
      <c r="B15" s="204"/>
      <c r="C15" s="210"/>
      <c r="D15" s="40" t="s">
        <v>31</v>
      </c>
      <c r="E15" s="22" t="s">
        <v>131</v>
      </c>
      <c r="F15" s="23" t="s">
        <v>211</v>
      </c>
      <c r="G15" s="30" t="s">
        <v>132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 t="shared" si="0"/>
        <v>6</v>
      </c>
      <c r="N15" s="30" t="s">
        <v>39</v>
      </c>
      <c r="O15" s="22">
        <v>25</v>
      </c>
      <c r="P15" s="22">
        <f>O15*M15</f>
        <v>150</v>
      </c>
      <c r="Q15" s="22" t="s">
        <v>35</v>
      </c>
      <c r="R15" s="44" t="str">
        <f t="shared" si="1"/>
        <v>No aceptable o Aceptable con control específico</v>
      </c>
      <c r="S15" s="30">
        <v>1</v>
      </c>
      <c r="T15" s="22" t="s">
        <v>133</v>
      </c>
      <c r="U15" s="22" t="s">
        <v>31</v>
      </c>
      <c r="V15" s="30" t="s">
        <v>451</v>
      </c>
      <c r="W15" s="30" t="s">
        <v>451</v>
      </c>
      <c r="X15" s="30" t="s">
        <v>451</v>
      </c>
      <c r="Y15" s="25" t="s">
        <v>127</v>
      </c>
      <c r="Z15" s="30" t="s">
        <v>451</v>
      </c>
      <c r="AA15" s="12"/>
    </row>
    <row r="16" spans="1:26" s="8" customFormat="1" ht="192" customHeight="1">
      <c r="A16" s="204"/>
      <c r="B16" s="204"/>
      <c r="C16" s="210"/>
      <c r="D16" s="40" t="s">
        <v>31</v>
      </c>
      <c r="E16" s="22" t="s">
        <v>131</v>
      </c>
      <c r="F16" s="23" t="s">
        <v>138</v>
      </c>
      <c r="G16" s="30" t="s">
        <v>122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 t="shared" si="0"/>
        <v>6</v>
      </c>
      <c r="N16" s="30" t="s">
        <v>39</v>
      </c>
      <c r="O16" s="22">
        <v>25</v>
      </c>
      <c r="P16" s="22">
        <f>O16*M16</f>
        <v>150</v>
      </c>
      <c r="Q16" s="22" t="s">
        <v>35</v>
      </c>
      <c r="R16" s="44" t="str">
        <f t="shared" si="1"/>
        <v>No aceptable o Aceptable con control específico</v>
      </c>
      <c r="S16" s="30">
        <v>1</v>
      </c>
      <c r="T16" s="22" t="s">
        <v>128</v>
      </c>
      <c r="U16" s="22" t="s">
        <v>31</v>
      </c>
      <c r="V16" s="30" t="s">
        <v>451</v>
      </c>
      <c r="W16" s="30" t="s">
        <v>451</v>
      </c>
      <c r="X16" s="30" t="s">
        <v>451</v>
      </c>
      <c r="Y16" s="25" t="s">
        <v>129</v>
      </c>
      <c r="Z16" s="30" t="s">
        <v>451</v>
      </c>
    </row>
    <row r="17" spans="1:26" s="8" customFormat="1" ht="160.5" customHeight="1">
      <c r="A17" s="204"/>
      <c r="B17" s="204"/>
      <c r="C17" s="210"/>
      <c r="D17" s="40" t="s">
        <v>31</v>
      </c>
      <c r="E17" s="22" t="s">
        <v>131</v>
      </c>
      <c r="F17" s="23" t="s">
        <v>139</v>
      </c>
      <c r="G17" s="30" t="s">
        <v>140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3</v>
      </c>
      <c r="M17" s="22">
        <f t="shared" si="0"/>
        <v>6</v>
      </c>
      <c r="N17" s="30" t="s">
        <v>39</v>
      </c>
      <c r="O17" s="22">
        <v>25</v>
      </c>
      <c r="P17" s="22">
        <f>O17*M17</f>
        <v>150</v>
      </c>
      <c r="Q17" s="22" t="s">
        <v>35</v>
      </c>
      <c r="R17" s="44" t="str">
        <f t="shared" si="1"/>
        <v>No aceptable o Aceptable con control específico</v>
      </c>
      <c r="S17" s="30">
        <v>1</v>
      </c>
      <c r="T17" s="22" t="s">
        <v>128</v>
      </c>
      <c r="U17" s="22" t="s">
        <v>31</v>
      </c>
      <c r="V17" s="30" t="s">
        <v>451</v>
      </c>
      <c r="W17" s="30" t="s">
        <v>451</v>
      </c>
      <c r="X17" s="30" t="s">
        <v>451</v>
      </c>
      <c r="Y17" s="25" t="s">
        <v>129</v>
      </c>
      <c r="Z17" s="30" t="s">
        <v>451</v>
      </c>
    </row>
    <row r="18" spans="1:26" s="8" customFormat="1" ht="174" customHeight="1">
      <c r="A18" s="204"/>
      <c r="B18" s="204"/>
      <c r="C18" s="210"/>
      <c r="D18" s="40" t="s">
        <v>31</v>
      </c>
      <c r="E18" s="22" t="s">
        <v>131</v>
      </c>
      <c r="F18" s="23" t="s">
        <v>138</v>
      </c>
      <c r="G18" s="30" t="s">
        <v>122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0"/>
        <v>6</v>
      </c>
      <c r="N18" s="30" t="s">
        <v>39</v>
      </c>
      <c r="O18" s="22">
        <v>25</v>
      </c>
      <c r="P18" s="22">
        <f>O18*M18</f>
        <v>150</v>
      </c>
      <c r="Q18" s="22" t="s">
        <v>35</v>
      </c>
      <c r="R18" s="44" t="str">
        <f t="shared" si="1"/>
        <v>No aceptable o Aceptable con control específico</v>
      </c>
      <c r="S18" s="30">
        <v>1</v>
      </c>
      <c r="T18" s="22" t="s">
        <v>128</v>
      </c>
      <c r="U18" s="22" t="s">
        <v>31</v>
      </c>
      <c r="V18" s="30" t="s">
        <v>451</v>
      </c>
      <c r="W18" s="30" t="s">
        <v>451</v>
      </c>
      <c r="X18" s="30" t="s">
        <v>451</v>
      </c>
      <c r="Y18" s="25" t="s">
        <v>129</v>
      </c>
      <c r="Z18" s="30" t="s">
        <v>451</v>
      </c>
    </row>
    <row r="19" spans="1:26" s="8" customFormat="1" ht="174" customHeight="1">
      <c r="A19" s="204"/>
      <c r="B19" s="204"/>
      <c r="C19" s="210"/>
      <c r="D19" s="40" t="s">
        <v>31</v>
      </c>
      <c r="E19" s="22" t="s">
        <v>131</v>
      </c>
      <c r="F19" s="23" t="s">
        <v>139</v>
      </c>
      <c r="G19" s="30" t="s">
        <v>140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3</v>
      </c>
      <c r="M19" s="22">
        <f>K19*L19</f>
        <v>6</v>
      </c>
      <c r="N19" s="30" t="s">
        <v>39</v>
      </c>
      <c r="O19" s="22">
        <v>25</v>
      </c>
      <c r="P19" s="22">
        <f>O19*M19</f>
        <v>150</v>
      </c>
      <c r="Q19" s="22" t="s">
        <v>35</v>
      </c>
      <c r="R19" s="44" t="str">
        <f t="shared" si="1"/>
        <v>No aceptable o Aceptable con control específico</v>
      </c>
      <c r="S19" s="30">
        <v>1</v>
      </c>
      <c r="T19" s="22" t="s">
        <v>128</v>
      </c>
      <c r="U19" s="22" t="s">
        <v>31</v>
      </c>
      <c r="V19" s="30" t="s">
        <v>451</v>
      </c>
      <c r="W19" s="30" t="s">
        <v>451</v>
      </c>
      <c r="X19" s="30" t="s">
        <v>451</v>
      </c>
      <c r="Y19" s="25" t="s">
        <v>129</v>
      </c>
      <c r="Z19" s="30" t="s">
        <v>451</v>
      </c>
    </row>
    <row r="20" spans="1:27" s="8" customFormat="1" ht="162" customHeight="1">
      <c r="A20" s="204"/>
      <c r="B20" s="204"/>
      <c r="C20" s="210"/>
      <c r="D20" s="40" t="s">
        <v>31</v>
      </c>
      <c r="E20" s="22" t="s">
        <v>123</v>
      </c>
      <c r="F20" s="23" t="s">
        <v>212</v>
      </c>
      <c r="G20" s="30" t="s">
        <v>142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3</v>
      </c>
      <c r="M20" s="22">
        <f>K20*L20</f>
        <v>6</v>
      </c>
      <c r="N20" s="30" t="s">
        <v>39</v>
      </c>
      <c r="O20" s="22">
        <v>25</v>
      </c>
      <c r="P20" s="22">
        <f>M20*O20</f>
        <v>150</v>
      </c>
      <c r="Q20" s="22" t="s">
        <v>37</v>
      </c>
      <c r="R20" s="44" t="str">
        <f t="shared" si="1"/>
        <v>Mejorable</v>
      </c>
      <c r="S20" s="30">
        <v>1</v>
      </c>
      <c r="T20" s="22" t="s">
        <v>143</v>
      </c>
      <c r="U20" s="22" t="s">
        <v>31</v>
      </c>
      <c r="V20" s="30" t="s">
        <v>451</v>
      </c>
      <c r="W20" s="30" t="s">
        <v>451</v>
      </c>
      <c r="X20" s="30" t="s">
        <v>451</v>
      </c>
      <c r="Y20" s="25" t="s">
        <v>144</v>
      </c>
      <c r="Z20" s="30" t="s">
        <v>451</v>
      </c>
      <c r="AA20" s="21"/>
    </row>
    <row r="21" spans="1:27" s="8" customFormat="1" ht="196.5" customHeight="1">
      <c r="A21" s="204"/>
      <c r="B21" s="204"/>
      <c r="C21" s="210"/>
      <c r="D21" s="40" t="s">
        <v>31</v>
      </c>
      <c r="E21" s="22" t="s">
        <v>53</v>
      </c>
      <c r="F21" s="23" t="s">
        <v>116</v>
      </c>
      <c r="G21" s="30" t="s">
        <v>71</v>
      </c>
      <c r="H21" s="22" t="s">
        <v>33</v>
      </c>
      <c r="I21" s="22" t="s">
        <v>72</v>
      </c>
      <c r="J21" s="22" t="s">
        <v>33</v>
      </c>
      <c r="K21" s="22">
        <v>2</v>
      </c>
      <c r="L21" s="22">
        <v>3</v>
      </c>
      <c r="M21" s="22">
        <f>K21*L21</f>
        <v>6</v>
      </c>
      <c r="N21" s="30" t="s">
        <v>39</v>
      </c>
      <c r="O21" s="22">
        <v>25</v>
      </c>
      <c r="P21" s="22">
        <f>M21*O21</f>
        <v>150</v>
      </c>
      <c r="Q21" s="22" t="s">
        <v>35</v>
      </c>
      <c r="R21" s="44" t="str">
        <f t="shared" si="1"/>
        <v>No aceptable o Aceptable con control específico</v>
      </c>
      <c r="S21" s="30">
        <v>1</v>
      </c>
      <c r="T21" s="22" t="s">
        <v>73</v>
      </c>
      <c r="U21" s="22" t="s">
        <v>38</v>
      </c>
      <c r="V21" s="30" t="s">
        <v>451</v>
      </c>
      <c r="W21" s="30" t="s">
        <v>451</v>
      </c>
      <c r="X21" s="30" t="s">
        <v>451</v>
      </c>
      <c r="Y21" s="25" t="s">
        <v>74</v>
      </c>
      <c r="Z21" s="30" t="s">
        <v>451</v>
      </c>
      <c r="AA21" s="21"/>
    </row>
    <row r="22" spans="1:27" s="8" customFormat="1" ht="102.75" customHeight="1">
      <c r="A22" s="204"/>
      <c r="B22" s="204"/>
      <c r="C22" s="210"/>
      <c r="D22" s="40" t="s">
        <v>31</v>
      </c>
      <c r="E22" s="22" t="s">
        <v>78</v>
      </c>
      <c r="F22" s="23" t="s">
        <v>79</v>
      </c>
      <c r="G22" s="30" t="s">
        <v>46</v>
      </c>
      <c r="H22" s="22" t="s">
        <v>33</v>
      </c>
      <c r="I22" s="22" t="s">
        <v>33</v>
      </c>
      <c r="J22" s="22" t="s">
        <v>33</v>
      </c>
      <c r="K22" s="22">
        <v>2</v>
      </c>
      <c r="L22" s="22">
        <v>2</v>
      </c>
      <c r="M22" s="22">
        <f>K22*L22</f>
        <v>4</v>
      </c>
      <c r="N22" s="30" t="s">
        <v>34</v>
      </c>
      <c r="O22" s="22">
        <v>25</v>
      </c>
      <c r="P22" s="22">
        <f>O22*M22</f>
        <v>100</v>
      </c>
      <c r="Q22" s="22" t="s">
        <v>35</v>
      </c>
      <c r="R22" s="44" t="str">
        <f t="shared" si="1"/>
        <v>No aceptable o Aceptable con control específico</v>
      </c>
      <c r="S22" s="30">
        <v>1</v>
      </c>
      <c r="T22" s="22" t="s">
        <v>36</v>
      </c>
      <c r="U22" s="22" t="s">
        <v>31</v>
      </c>
      <c r="V22" s="30" t="s">
        <v>451</v>
      </c>
      <c r="W22" s="30" t="s">
        <v>451</v>
      </c>
      <c r="X22" s="30" t="s">
        <v>451</v>
      </c>
      <c r="Y22" s="25" t="s">
        <v>80</v>
      </c>
      <c r="Z22" s="30" t="s">
        <v>451</v>
      </c>
      <c r="AA22" s="12"/>
    </row>
    <row r="23" spans="1:35" s="8" customFormat="1" ht="180.75" customHeight="1">
      <c r="A23" s="205"/>
      <c r="B23" s="205"/>
      <c r="C23" s="211"/>
      <c r="D23" s="24" t="s">
        <v>31</v>
      </c>
      <c r="E23" s="22" t="s">
        <v>78</v>
      </c>
      <c r="F23" s="23" t="s">
        <v>54</v>
      </c>
      <c r="G23" s="30" t="s">
        <v>55</v>
      </c>
      <c r="H23" s="22" t="s">
        <v>33</v>
      </c>
      <c r="I23" s="22" t="s">
        <v>81</v>
      </c>
      <c r="J23" s="22" t="s">
        <v>33</v>
      </c>
      <c r="K23" s="22">
        <v>3</v>
      </c>
      <c r="L23" s="22">
        <v>2</v>
      </c>
      <c r="M23" s="22">
        <f>K23*L23</f>
        <v>6</v>
      </c>
      <c r="N23" s="30" t="s">
        <v>39</v>
      </c>
      <c r="O23" s="22">
        <v>25</v>
      </c>
      <c r="P23" s="22">
        <f>O23*M23</f>
        <v>150</v>
      </c>
      <c r="Q23" s="22" t="s">
        <v>35</v>
      </c>
      <c r="R23" s="44" t="str">
        <f t="shared" si="1"/>
        <v>No aceptable o Aceptable con control específico</v>
      </c>
      <c r="S23" s="30">
        <v>1</v>
      </c>
      <c r="T23" s="22" t="s">
        <v>36</v>
      </c>
      <c r="U23" s="22" t="s">
        <v>38</v>
      </c>
      <c r="V23" s="30" t="s">
        <v>451</v>
      </c>
      <c r="W23" s="30" t="s">
        <v>451</v>
      </c>
      <c r="X23" s="30" t="s">
        <v>451</v>
      </c>
      <c r="Y23" s="25" t="s">
        <v>115</v>
      </c>
      <c r="Z23" s="30" t="s">
        <v>451</v>
      </c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204.75" customHeight="1">
      <c r="A24" s="15"/>
      <c r="B24" s="15"/>
      <c r="C24" s="15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148.5" customHeight="1">
      <c r="A25" s="15"/>
      <c r="B25" s="15"/>
      <c r="C25" s="15"/>
      <c r="D25" s="14"/>
      <c r="E25" s="14"/>
      <c r="F25" s="27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148.5" customHeight="1">
      <c r="A26" s="195"/>
      <c r="B26" s="196"/>
      <c r="C26" s="196"/>
      <c r="D26" s="14"/>
      <c r="E26" s="14"/>
      <c r="F26" s="27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114.75" customHeight="1">
      <c r="A27" s="195"/>
      <c r="B27" s="196"/>
      <c r="C27" s="196"/>
      <c r="D27" s="14"/>
      <c r="E27" s="14"/>
      <c r="F27" s="27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117" customHeight="1">
      <c r="A28" s="195"/>
      <c r="B28" s="196"/>
      <c r="C28" s="196"/>
      <c r="D28" s="14"/>
      <c r="E28" s="14"/>
      <c r="F28" s="27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136.5" customHeight="1">
      <c r="A29" s="195"/>
      <c r="B29" s="196"/>
      <c r="C29" s="196"/>
      <c r="D29" s="14"/>
      <c r="E29" s="14"/>
      <c r="F29" s="27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7" customFormat="1" ht="186" customHeight="1">
      <c r="A30" s="195"/>
      <c r="B30" s="195"/>
      <c r="C30" s="195"/>
      <c r="D30" s="14"/>
      <c r="E30" s="14"/>
      <c r="F30" s="27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7" customFormat="1" ht="114" customHeight="1">
      <c r="A31" s="195"/>
      <c r="B31" s="195"/>
      <c r="C31" s="195"/>
      <c r="D31" s="14"/>
      <c r="E31" s="14"/>
      <c r="F31" s="27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69.75" customHeight="1">
      <c r="A32" s="195"/>
      <c r="B32" s="195"/>
      <c r="C32" s="195"/>
      <c r="D32" s="14"/>
      <c r="E32" s="14"/>
      <c r="F32" s="27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78" customHeight="1">
      <c r="A33" s="195"/>
      <c r="B33" s="195"/>
      <c r="C33" s="195"/>
      <c r="D33" s="14"/>
      <c r="E33" s="14"/>
      <c r="F33" s="27"/>
      <c r="G33" s="2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210" customHeight="1">
      <c r="A34" s="195"/>
      <c r="B34" s="195"/>
      <c r="C34" s="195"/>
      <c r="D34" s="14"/>
      <c r="E34" s="14"/>
      <c r="F34" s="27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159.75" customHeight="1">
      <c r="A35" s="195"/>
      <c r="B35" s="195"/>
      <c r="C35" s="195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1.5" customHeight="1">
      <c r="A36" s="195"/>
      <c r="B36" s="195"/>
      <c r="C36" s="195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7" customFormat="1" ht="33.75" customHeight="1">
      <c r="A37" s="200"/>
      <c r="B37" s="200"/>
      <c r="C37" s="200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51.75" customHeight="1">
      <c r="A38" s="200"/>
      <c r="B38" s="200"/>
      <c r="C38" s="200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8" customFormat="1" ht="36.75" customHeight="1">
      <c r="A39" s="200"/>
      <c r="B39" s="200"/>
      <c r="C39" s="200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90.75" customHeight="1">
      <c r="A40" s="200"/>
      <c r="B40" s="200"/>
      <c r="C40" s="200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216.75" customHeight="1">
      <c r="A41" s="200"/>
      <c r="B41" s="200"/>
      <c r="C41" s="200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33" customHeight="1">
      <c r="A42" s="200"/>
      <c r="B42" s="200"/>
      <c r="C42" s="200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35.25" customHeight="1">
      <c r="A43" s="200"/>
      <c r="B43" s="200"/>
      <c r="C43" s="200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34.5" customHeight="1">
      <c r="A44" s="16"/>
      <c r="B44" s="17"/>
      <c r="C44" s="17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17.25" customHeight="1">
      <c r="A45" s="16"/>
      <c r="B45" s="17"/>
      <c r="C45" s="17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78.75" customHeight="1">
      <c r="A46" s="16"/>
      <c r="B46" s="17"/>
      <c r="C46" s="17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35.25" customHeight="1">
      <c r="A47" s="16"/>
      <c r="B47" s="17"/>
      <c r="C47" s="17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7" customFormat="1" ht="32.25" customHeight="1">
      <c r="A48" s="16"/>
      <c r="B48" s="17"/>
      <c r="C48" s="17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41.25" customHeight="1">
      <c r="A49" s="16"/>
      <c r="B49" s="17"/>
      <c r="C49" s="17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25.5" customHeight="1">
      <c r="A50" s="195"/>
      <c r="B50" s="195"/>
      <c r="C50" s="195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26.25" customHeight="1">
      <c r="A51" s="195"/>
      <c r="B51" s="195"/>
      <c r="C51" s="195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45.75" customHeight="1">
      <c r="A52" s="15"/>
      <c r="B52" s="15"/>
      <c r="C52" s="15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34.5" customHeight="1">
      <c r="A53" s="15"/>
      <c r="B53" s="15"/>
      <c r="C53" s="15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7" customFormat="1" ht="42.75" customHeight="1">
      <c r="A54" s="15"/>
      <c r="B54" s="15"/>
      <c r="C54" s="15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7" customFormat="1" ht="43.5" customHeight="1">
      <c r="A55" s="15"/>
      <c r="B55" s="15"/>
      <c r="C55" s="15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29.25" customHeight="1">
      <c r="A56" s="15"/>
      <c r="B56" s="15"/>
      <c r="C56" s="15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35.25" customHeight="1">
      <c r="A57" s="15"/>
      <c r="B57" s="15"/>
      <c r="C57" s="15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31.5" customHeight="1">
      <c r="A58" s="195"/>
      <c r="B58" s="195"/>
      <c r="C58" s="195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8" customFormat="1" ht="38.25" customHeight="1">
      <c r="A59" s="195"/>
      <c r="B59" s="195"/>
      <c r="C59" s="195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8" customFormat="1" ht="102" customHeight="1">
      <c r="A60" s="195"/>
      <c r="B60" s="195"/>
      <c r="C60" s="195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8" customFormat="1" ht="183" customHeight="1">
      <c r="A61" s="195"/>
      <c r="B61" s="195"/>
      <c r="C61" s="195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8" customFormat="1" ht="96.75" customHeight="1">
      <c r="A62" s="195"/>
      <c r="B62" s="195"/>
      <c r="C62" s="195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7" customFormat="1" ht="144" customHeight="1">
      <c r="A63" s="195"/>
      <c r="B63" s="195"/>
      <c r="C63" s="195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7" customFormat="1" ht="213" customHeight="1">
      <c r="A64" s="195"/>
      <c r="B64" s="195"/>
      <c r="C64" s="195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7" customFormat="1" ht="182.25" customHeight="1">
      <c r="A65" s="195"/>
      <c r="B65" s="195"/>
      <c r="C65" s="195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9" customFormat="1" ht="172.5" customHeight="1">
      <c r="A66" s="195"/>
      <c r="B66" s="195"/>
      <c r="C66" s="195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56" customHeight="1">
      <c r="A67" s="195"/>
      <c r="B67" s="195"/>
      <c r="C67" s="195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77" customHeight="1">
      <c r="A68" s="195"/>
      <c r="B68" s="195"/>
      <c r="C68" s="195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86.75" customHeight="1">
      <c r="A69" s="195"/>
      <c r="B69" s="195"/>
      <c r="C69" s="195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92.75" customHeight="1">
      <c r="A70" s="195"/>
      <c r="B70" s="195"/>
      <c r="C70" s="195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83" customHeight="1">
      <c r="A71" s="195"/>
      <c r="B71" s="195"/>
      <c r="C71" s="195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33.5" customHeight="1">
      <c r="A72" s="195"/>
      <c r="B72" s="195"/>
      <c r="C72" s="195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210.75" customHeight="1">
      <c r="A73" s="195"/>
      <c r="B73" s="195"/>
      <c r="C73" s="195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80" customHeight="1">
      <c r="A74" s="195"/>
      <c r="B74" s="195"/>
      <c r="C74" s="195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68.75" customHeight="1">
      <c r="A75" s="195"/>
      <c r="B75" s="195"/>
      <c r="C75" s="195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204" customHeight="1">
      <c r="A76" s="195"/>
      <c r="B76" s="195"/>
      <c r="C76" s="195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76.25" customHeight="1">
      <c r="A77" s="195"/>
      <c r="B77" s="195"/>
      <c r="C77" s="195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203.25" customHeight="1">
      <c r="A78" s="195"/>
      <c r="B78" s="195"/>
      <c r="C78" s="195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61.25" customHeight="1">
      <c r="A79" s="195"/>
      <c r="B79" s="195"/>
      <c r="C79" s="195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82.25" customHeight="1">
      <c r="A80" s="195"/>
      <c r="B80" s="195"/>
      <c r="C80" s="195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01.25" customHeight="1">
      <c r="A81" s="195"/>
      <c r="B81" s="195"/>
      <c r="C81" s="195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41" customHeight="1">
      <c r="A82" s="195"/>
      <c r="B82" s="195"/>
      <c r="C82" s="195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96.5" customHeight="1">
      <c r="A83" s="195"/>
      <c r="B83" s="195"/>
      <c r="C83" s="195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4.5" customHeight="1">
      <c r="A84" s="195"/>
      <c r="B84" s="195"/>
      <c r="C84" s="195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41" customHeight="1">
      <c r="A85" s="195"/>
      <c r="B85" s="195"/>
      <c r="C85" s="195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396.75" customHeight="1">
      <c r="A86" s="195"/>
      <c r="B86" s="195"/>
      <c r="C86" s="195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244.5" customHeight="1">
      <c r="A87" s="195"/>
      <c r="B87" s="195"/>
      <c r="C87" s="195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43.25" customHeight="1">
      <c r="A88" s="195"/>
      <c r="B88" s="195"/>
      <c r="C88" s="195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3" customHeight="1">
      <c r="A89" s="195"/>
      <c r="B89" s="195"/>
      <c r="C89" s="195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77" customHeight="1">
      <c r="A90" s="195"/>
      <c r="B90" s="195"/>
      <c r="C90" s="195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62" customHeight="1">
      <c r="A91" s="195"/>
      <c r="B91" s="195"/>
      <c r="C91" s="195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82.25" customHeight="1">
      <c r="A92" s="195"/>
      <c r="B92" s="195"/>
      <c r="C92" s="195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73.25" customHeight="1">
      <c r="A93" s="195"/>
      <c r="B93" s="195"/>
      <c r="C93" s="195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6" customHeight="1">
      <c r="A94" s="195"/>
      <c r="B94" s="195"/>
      <c r="C94" s="195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2.25" customHeight="1">
      <c r="A95" s="195"/>
      <c r="B95" s="195"/>
      <c r="C95" s="195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52.25" customHeight="1">
      <c r="A96" s="195"/>
      <c r="B96" s="195"/>
      <c r="C96" s="195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52.25" customHeight="1">
      <c r="A97" s="195"/>
      <c r="B97" s="195"/>
      <c r="C97" s="195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77" customHeight="1">
      <c r="A98" s="18"/>
      <c r="B98" s="18"/>
      <c r="C98" s="18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11.75" customHeight="1">
      <c r="A99" s="195"/>
      <c r="B99" s="195"/>
      <c r="C99" s="195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68.25" customHeight="1">
      <c r="A100" s="195"/>
      <c r="B100" s="195"/>
      <c r="C100" s="195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10.25" customHeight="1">
      <c r="A101" s="195"/>
      <c r="B101" s="195"/>
      <c r="C101" s="195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34.25" customHeight="1">
      <c r="A102" s="195"/>
      <c r="B102" s="195"/>
      <c r="C102" s="195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65" customHeight="1">
      <c r="A103" s="195"/>
      <c r="B103" s="195"/>
      <c r="C103" s="195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46.25" customHeight="1">
      <c r="A104" s="195"/>
      <c r="B104" s="195"/>
      <c r="C104" s="195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09.5" customHeight="1">
      <c r="A105" s="195"/>
      <c r="B105" s="195"/>
      <c r="C105" s="195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38.75" customHeight="1">
      <c r="A106" s="195"/>
      <c r="B106" s="195"/>
      <c r="C106" s="195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9"/>
      <c r="B116" s="13"/>
      <c r="C116" s="13"/>
      <c r="D116" s="14"/>
      <c r="E116" s="14"/>
      <c r="F116" s="27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">
      <c r="A117" s="19"/>
      <c r="B117" s="13"/>
      <c r="C117" s="13"/>
      <c r="D117" s="14"/>
      <c r="E117" s="14"/>
      <c r="F117" s="27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">
      <c r="A118" s="19"/>
      <c r="B118" s="13"/>
      <c r="C118" s="13"/>
      <c r="D118" s="14"/>
      <c r="E118" s="14"/>
      <c r="F118" s="27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5">
      <c r="A119" s="19"/>
      <c r="B119" s="13"/>
      <c r="C119" s="13"/>
      <c r="D119" s="14"/>
      <c r="E119" s="14"/>
      <c r="F119" s="27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5">
      <c r="A120" s="13"/>
      <c r="B120" s="13"/>
      <c r="C120" s="13"/>
      <c r="D120" s="14"/>
      <c r="E120" s="14"/>
      <c r="F120" s="27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" ht="15">
      <c r="A121" s="13"/>
      <c r="B121" s="13"/>
      <c r="C121" s="13"/>
    </row>
    <row r="122" spans="1:3" ht="15">
      <c r="A122" s="13"/>
      <c r="B122" s="13"/>
      <c r="C122" s="13"/>
    </row>
    <row r="123" spans="1:3" ht="15">
      <c r="A123" s="13"/>
      <c r="B123" s="13"/>
      <c r="C123" s="13"/>
    </row>
  </sheetData>
  <sheetProtection/>
  <autoFilter ref="N1:N123"/>
  <mergeCells count="73">
    <mergeCell ref="A99:A106"/>
    <mergeCell ref="B99:B106"/>
    <mergeCell ref="C99:C106"/>
    <mergeCell ref="A83:A87"/>
    <mergeCell ref="B83:B87"/>
    <mergeCell ref="C83:C87"/>
    <mergeCell ref="A88:A91"/>
    <mergeCell ref="B88:B91"/>
    <mergeCell ref="C88:C91"/>
    <mergeCell ref="A92:A97"/>
    <mergeCell ref="C71:C76"/>
    <mergeCell ref="A77:A82"/>
    <mergeCell ref="B77:B82"/>
    <mergeCell ref="C77:C82"/>
    <mergeCell ref="B92:B97"/>
    <mergeCell ref="C92:C97"/>
    <mergeCell ref="A71:A76"/>
    <mergeCell ref="B71:B76"/>
    <mergeCell ref="A65:A68"/>
    <mergeCell ref="B65:B68"/>
    <mergeCell ref="C65:C68"/>
    <mergeCell ref="A69:A70"/>
    <mergeCell ref="B69:B70"/>
    <mergeCell ref="C69:C70"/>
    <mergeCell ref="A58:A59"/>
    <mergeCell ref="B58:B59"/>
    <mergeCell ref="C58:C59"/>
    <mergeCell ref="A60:A64"/>
    <mergeCell ref="B60:B64"/>
    <mergeCell ref="C60:C64"/>
    <mergeCell ref="A39:A43"/>
    <mergeCell ref="B39:B43"/>
    <mergeCell ref="C39:C43"/>
    <mergeCell ref="A50:A51"/>
    <mergeCell ref="B50:B51"/>
    <mergeCell ref="C50:C51"/>
    <mergeCell ref="B26:B31"/>
    <mergeCell ref="C26:C31"/>
    <mergeCell ref="B10:B23"/>
    <mergeCell ref="C10:C23"/>
    <mergeCell ref="A37:A38"/>
    <mergeCell ref="B37:B38"/>
    <mergeCell ref="C37:C38"/>
    <mergeCell ref="C6:C9"/>
    <mergeCell ref="D6:D9"/>
    <mergeCell ref="E6:F8"/>
    <mergeCell ref="S6:U8"/>
    <mergeCell ref="A32:A36"/>
    <mergeCell ref="B32:B36"/>
    <mergeCell ref="C32:C36"/>
    <mergeCell ref="A10:A23"/>
    <mergeCell ref="A6:A9"/>
    <mergeCell ref="A26:A31"/>
    <mergeCell ref="V6:Z8"/>
    <mergeCell ref="X1:Z1"/>
    <mergeCell ref="X2:Z2"/>
    <mergeCell ref="X3:Z3"/>
    <mergeCell ref="B6:B9"/>
    <mergeCell ref="H6:J8"/>
    <mergeCell ref="A1:C3"/>
    <mergeCell ref="G6:G9"/>
    <mergeCell ref="R6:R8"/>
    <mergeCell ref="K6:Q8"/>
    <mergeCell ref="AC4:AC5"/>
    <mergeCell ref="L5:P5"/>
    <mergeCell ref="Q5:V5"/>
    <mergeCell ref="W5:Z5"/>
    <mergeCell ref="D1:W3"/>
    <mergeCell ref="A4:F5"/>
    <mergeCell ref="G4:K5"/>
    <mergeCell ref="L4:P4"/>
    <mergeCell ref="Q4:V4"/>
    <mergeCell ref="W4:Z4"/>
  </mergeCells>
  <conditionalFormatting sqref="N12:N23">
    <cfRule type="containsText" priority="21" dxfId="1" operator="containsText" stopIfTrue="1" text="MUY ALTO">
      <formula>NOT(ISERROR(SEARCH("MUY ALTO",N12)))</formula>
    </cfRule>
    <cfRule type="containsText" priority="22" dxfId="1" operator="containsText" stopIfTrue="1" text="ALTO">
      <formula>NOT(ISERROR(SEARCH("ALTO",N12)))</formula>
    </cfRule>
    <cfRule type="containsText" priority="23" dxfId="0" operator="containsText" stopIfTrue="1" text="MEDIO">
      <formula>NOT(ISERROR(SEARCH("MEDIO",N12)))</formula>
    </cfRule>
    <cfRule type="containsText" priority="24" dxfId="3" operator="containsText" stopIfTrue="1" text="BAJO">
      <formula>NOT(ISERROR(SEARCH("BAJO",N12)))</formula>
    </cfRule>
  </conditionalFormatting>
  <conditionalFormatting sqref="N10">
    <cfRule type="containsText" priority="13" dxfId="1" operator="containsText" stopIfTrue="1" text="MUY ALTO">
      <formula>NOT(ISERROR(SEARCH("MUY ALTO",N10)))</formula>
    </cfRule>
    <cfRule type="containsText" priority="14" dxfId="1" operator="containsText" stopIfTrue="1" text="ALTO">
      <formula>NOT(ISERROR(SEARCH("ALTO",N10)))</formula>
    </cfRule>
    <cfRule type="containsText" priority="15" dxfId="0" operator="containsText" stopIfTrue="1" text="MEDIO">
      <formula>NOT(ISERROR(SEARCH("MEDIO",N10)))</formula>
    </cfRule>
    <cfRule type="containsText" priority="16" dxfId="3" operator="containsText" stopIfTrue="1" text="BAJO">
      <formula>NOT(ISERROR(SEARCH("BAJO",N10)))</formula>
    </cfRule>
  </conditionalFormatting>
  <conditionalFormatting sqref="N11">
    <cfRule type="containsText" priority="1" dxfId="3" operator="containsText" stopIfTrue="1" text="BAJO">
      <formula>NOT(ISERROR(SEARCH("BAJO",N11)))</formula>
    </cfRule>
    <cfRule type="containsText" priority="2" dxfId="1" operator="containsText" stopIfTrue="1" text="MUY ALTO">
      <formula>NOT(ISERROR(SEARCH("MUY ALTO",N11)))</formula>
    </cfRule>
    <cfRule type="containsText" priority="3" dxfId="1" operator="containsText" stopIfTrue="1" text="ALTO">
      <formula>NOT(ISERROR(SEARCH("ALTO",N11)))</formula>
    </cfRule>
    <cfRule type="containsText" priority="4" dxfId="0" operator="containsText" stopIfTrue="1" text="MEDIO">
      <formula>NOT(ISERROR(SEARCH("MEDIO",N11)))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3:L14 L21:L23">
      <formula1>"4,3,2,1"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5:L20">
      <formula1>"4,3,2,1"</formula1>
    </dataValidation>
    <dataValidation type="list" allowBlank="1" showInputMessage="1" showErrorMessage="1" prompt="Si 40&lt;NP&lt;24, Muy alto (A)&#10;Si 20&lt;NP&lt;10, Alto (A)&#10;Si 8&lt;NP&lt;6, Medio (M)&#10;Si 4&lt;NP&lt;2, Bajo (B)" sqref="N10 N12:N23 L11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23 M11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23">
      <formula1>"I,II,III,IV"</formula1>
      <formula2>0</formula2>
    </dataValidation>
  </dataValidations>
  <printOptions/>
  <pageMargins left="0.7" right="0.7" top="0.75" bottom="0.75" header="0.3" footer="0.3"/>
  <pageSetup horizontalDpi="360" verticalDpi="360" orientation="portrait" scale="24" r:id="rId2"/>
  <colBreaks count="1" manualBreakCount="1"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1"/>
  <sheetViews>
    <sheetView view="pageBreakPreview" zoomScale="85" zoomScaleNormal="70" zoomScaleSheetLayoutView="85" zoomScalePageLayoutView="0" workbookViewId="0" topLeftCell="A15">
      <selection activeCell="D11" sqref="D11:Z11"/>
    </sheetView>
  </sheetViews>
  <sheetFormatPr defaultColWidth="11.421875" defaultRowHeight="15"/>
  <cols>
    <col min="1" max="3" width="18.140625" style="1" customWidth="1"/>
    <col min="4" max="4" width="8.421875" style="1" customWidth="1"/>
    <col min="5" max="5" width="16.00390625" style="1" customWidth="1"/>
    <col min="6" max="6" width="16.140625" style="28" customWidth="1"/>
    <col min="7" max="7" width="30.421875" style="2" customWidth="1"/>
    <col min="8" max="8" width="10.8515625" style="2" customWidth="1"/>
    <col min="9" max="9" width="12.140625" style="2" customWidth="1"/>
    <col min="10" max="10" width="15.140625" style="2" customWidth="1"/>
    <col min="11" max="17" width="9.140625" style="2" customWidth="1"/>
    <col min="18" max="18" width="15.28125" style="28" customWidth="1"/>
    <col min="19" max="19" width="11.140625" style="2" customWidth="1"/>
    <col min="20" max="20" width="12.8515625" style="2" customWidth="1"/>
    <col min="21" max="21" width="11.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32.421875" style="2" customWidth="1"/>
    <col min="26" max="26" width="25.7109375" style="2" customWidth="1"/>
    <col min="27" max="16384" width="11.421875" style="2" customWidth="1"/>
  </cols>
  <sheetData>
    <row r="1" spans="1:28" s="49" customFormat="1" ht="52.5" customHeight="1">
      <c r="A1" s="215"/>
      <c r="B1" s="216"/>
      <c r="C1" s="217"/>
      <c r="D1" s="161" t="s">
        <v>454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12" t="s">
        <v>220</v>
      </c>
      <c r="Y1" s="213"/>
      <c r="Z1" s="214"/>
      <c r="AA1" s="3"/>
      <c r="AB1" s="3"/>
    </row>
    <row r="2" spans="1:28" s="49" customFormat="1" ht="52.5" customHeight="1">
      <c r="A2" s="218"/>
      <c r="B2" s="219"/>
      <c r="C2" s="220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212" t="s">
        <v>221</v>
      </c>
      <c r="Y2" s="213"/>
      <c r="Z2" s="214"/>
      <c r="AA2" s="3"/>
      <c r="AB2" s="3"/>
    </row>
    <row r="3" spans="1:28" s="49" customFormat="1" ht="52.5" customHeight="1">
      <c r="A3" s="169"/>
      <c r="B3" s="170"/>
      <c r="C3" s="221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90" t="s">
        <v>462</v>
      </c>
      <c r="Y3" s="190"/>
      <c r="Z3" s="190"/>
      <c r="AA3" s="3"/>
      <c r="AB3" s="3"/>
    </row>
    <row r="4" spans="1:29" s="49" customFormat="1" ht="33" customHeight="1">
      <c r="A4" s="167" t="s">
        <v>239</v>
      </c>
      <c r="B4" s="168"/>
      <c r="C4" s="168"/>
      <c r="D4" s="168"/>
      <c r="E4" s="168"/>
      <c r="F4" s="168"/>
      <c r="G4" s="171" t="s">
        <v>223</v>
      </c>
      <c r="H4" s="172"/>
      <c r="I4" s="172"/>
      <c r="J4" s="172"/>
      <c r="K4" s="173"/>
      <c r="L4" s="178" t="s">
        <v>224</v>
      </c>
      <c r="M4" s="179"/>
      <c r="N4" s="179"/>
      <c r="O4" s="179"/>
      <c r="P4" s="180"/>
      <c r="Q4" s="178" t="s">
        <v>225</v>
      </c>
      <c r="R4" s="179"/>
      <c r="S4" s="179"/>
      <c r="T4" s="179"/>
      <c r="U4" s="179"/>
      <c r="V4" s="180"/>
      <c r="W4" s="178" t="s">
        <v>226</v>
      </c>
      <c r="X4" s="179"/>
      <c r="Y4" s="179"/>
      <c r="Z4" s="180"/>
      <c r="AA4" s="2"/>
      <c r="AB4" s="2"/>
      <c r="AC4" s="151"/>
    </row>
    <row r="5" spans="1:29" s="49" customFormat="1" ht="15" customHeight="1">
      <c r="A5" s="169"/>
      <c r="B5" s="170"/>
      <c r="C5" s="170"/>
      <c r="D5" s="170"/>
      <c r="E5" s="170"/>
      <c r="F5" s="170"/>
      <c r="G5" s="174"/>
      <c r="H5" s="175"/>
      <c r="I5" s="175"/>
      <c r="J5" s="175"/>
      <c r="K5" s="176"/>
      <c r="L5" s="222" t="s">
        <v>227</v>
      </c>
      <c r="M5" s="223"/>
      <c r="N5" s="223"/>
      <c r="O5" s="223"/>
      <c r="P5" s="224"/>
      <c r="Q5" s="153" t="s">
        <v>228</v>
      </c>
      <c r="R5" s="154"/>
      <c r="S5" s="154"/>
      <c r="T5" s="154"/>
      <c r="U5" s="154"/>
      <c r="V5" s="155"/>
      <c r="W5" s="225" t="s">
        <v>229</v>
      </c>
      <c r="X5" s="226"/>
      <c r="Y5" s="226"/>
      <c r="Z5" s="227"/>
      <c r="AA5" s="4"/>
      <c r="AB5" s="4"/>
      <c r="AC5" s="151"/>
    </row>
    <row r="6" spans="1:26" s="5" customFormat="1" ht="61.5" customHeight="1">
      <c r="A6" s="191" t="s">
        <v>0</v>
      </c>
      <c r="B6" s="201" t="s">
        <v>1</v>
      </c>
      <c r="C6" s="191" t="s">
        <v>2</v>
      </c>
      <c r="D6" s="197" t="s">
        <v>3</v>
      </c>
      <c r="E6" s="181" t="s">
        <v>4</v>
      </c>
      <c r="F6" s="182"/>
      <c r="G6" s="191" t="s">
        <v>5</v>
      </c>
      <c r="H6" s="181" t="s">
        <v>6</v>
      </c>
      <c r="I6" s="182"/>
      <c r="J6" s="183"/>
      <c r="K6" s="181" t="s">
        <v>7</v>
      </c>
      <c r="L6" s="182"/>
      <c r="M6" s="182"/>
      <c r="N6" s="182"/>
      <c r="O6" s="182"/>
      <c r="P6" s="182"/>
      <c r="Q6" s="183"/>
      <c r="R6" s="192" t="s">
        <v>8</v>
      </c>
      <c r="S6" s="181" t="s">
        <v>9</v>
      </c>
      <c r="T6" s="182"/>
      <c r="U6" s="183"/>
      <c r="V6" s="181" t="s">
        <v>10</v>
      </c>
      <c r="W6" s="182"/>
      <c r="X6" s="182"/>
      <c r="Y6" s="182"/>
      <c r="Z6" s="183"/>
    </row>
    <row r="7" spans="1:26" s="5" customFormat="1" ht="61.5" customHeight="1">
      <c r="A7" s="191"/>
      <c r="B7" s="202"/>
      <c r="C7" s="191"/>
      <c r="D7" s="198"/>
      <c r="E7" s="184"/>
      <c r="F7" s="185"/>
      <c r="G7" s="191"/>
      <c r="H7" s="184"/>
      <c r="I7" s="185"/>
      <c r="J7" s="186"/>
      <c r="K7" s="184"/>
      <c r="L7" s="185"/>
      <c r="M7" s="185"/>
      <c r="N7" s="185"/>
      <c r="O7" s="185"/>
      <c r="P7" s="185"/>
      <c r="Q7" s="186"/>
      <c r="R7" s="193"/>
      <c r="S7" s="184"/>
      <c r="T7" s="185"/>
      <c r="U7" s="186"/>
      <c r="V7" s="184"/>
      <c r="W7" s="185"/>
      <c r="X7" s="185"/>
      <c r="Y7" s="185"/>
      <c r="Z7" s="186"/>
    </row>
    <row r="8" spans="1:26" s="5" customFormat="1" ht="61.5" customHeight="1">
      <c r="A8" s="191"/>
      <c r="B8" s="202"/>
      <c r="C8" s="191"/>
      <c r="D8" s="198"/>
      <c r="E8" s="187"/>
      <c r="F8" s="188"/>
      <c r="G8" s="191"/>
      <c r="H8" s="187"/>
      <c r="I8" s="188"/>
      <c r="J8" s="189"/>
      <c r="K8" s="187"/>
      <c r="L8" s="188"/>
      <c r="M8" s="188"/>
      <c r="N8" s="188"/>
      <c r="O8" s="188"/>
      <c r="P8" s="188"/>
      <c r="Q8" s="189"/>
      <c r="R8" s="194"/>
      <c r="S8" s="187"/>
      <c r="T8" s="188"/>
      <c r="U8" s="189"/>
      <c r="V8" s="187"/>
      <c r="W8" s="188"/>
      <c r="X8" s="188"/>
      <c r="Y8" s="188"/>
      <c r="Z8" s="189"/>
    </row>
    <row r="9" spans="1:26" s="6" customFormat="1" ht="111" customHeight="1">
      <c r="A9" s="191"/>
      <c r="B9" s="203"/>
      <c r="C9" s="191"/>
      <c r="D9" s="199"/>
      <c r="E9" s="46" t="s">
        <v>12</v>
      </c>
      <c r="F9" s="46" t="s">
        <v>11</v>
      </c>
      <c r="G9" s="191"/>
      <c r="H9" s="33" t="s">
        <v>13</v>
      </c>
      <c r="I9" s="33" t="s">
        <v>14</v>
      </c>
      <c r="J9" s="33" t="s">
        <v>15</v>
      </c>
      <c r="K9" s="33" t="s">
        <v>16</v>
      </c>
      <c r="L9" s="34" t="s">
        <v>49</v>
      </c>
      <c r="M9" s="34" t="s">
        <v>17</v>
      </c>
      <c r="N9" s="34" t="s">
        <v>18</v>
      </c>
      <c r="O9" s="34" t="s">
        <v>19</v>
      </c>
      <c r="P9" s="34" t="s">
        <v>20</v>
      </c>
      <c r="Q9" s="34" t="s">
        <v>21</v>
      </c>
      <c r="R9" s="32" t="s">
        <v>22</v>
      </c>
      <c r="S9" s="33" t="s">
        <v>23</v>
      </c>
      <c r="T9" s="35" t="s">
        <v>24</v>
      </c>
      <c r="U9" s="34" t="s">
        <v>25</v>
      </c>
      <c r="V9" s="33" t="s">
        <v>26</v>
      </c>
      <c r="W9" s="35" t="s">
        <v>27</v>
      </c>
      <c r="X9" s="33" t="s">
        <v>28</v>
      </c>
      <c r="Y9" s="48" t="s">
        <v>29</v>
      </c>
      <c r="Z9" s="33" t="s">
        <v>30</v>
      </c>
    </row>
    <row r="10" spans="1:26" s="8" customFormat="1" ht="117.75" customHeight="1">
      <c r="A10" s="233" t="s">
        <v>151</v>
      </c>
      <c r="B10" s="230" t="s">
        <v>56</v>
      </c>
      <c r="C10" s="228" t="s">
        <v>213</v>
      </c>
      <c r="D10" s="24" t="s">
        <v>31</v>
      </c>
      <c r="E10" s="22" t="s">
        <v>32</v>
      </c>
      <c r="F10" s="23" t="s">
        <v>104</v>
      </c>
      <c r="G10" s="30" t="s">
        <v>85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3</v>
      </c>
      <c r="M10" s="22">
        <f>K10*L10</f>
        <v>6</v>
      </c>
      <c r="N10" s="22" t="s">
        <v>39</v>
      </c>
      <c r="O10" s="22">
        <v>25</v>
      </c>
      <c r="P10" s="22">
        <f>O10*M10</f>
        <v>150</v>
      </c>
      <c r="Q10" s="22" t="s">
        <v>35</v>
      </c>
      <c r="R10" s="30" t="str">
        <f>IF(Q10="I","No aceptable",IF(Q10="II","No aceptable o Aceptable con control específico",IF(Q10="III","Mejorable",IF(Q10="IV","Aceptable"))))</f>
        <v>No aceptable o Aceptable con control específico</v>
      </c>
      <c r="S10" s="30">
        <v>2</v>
      </c>
      <c r="T10" s="22" t="s">
        <v>148</v>
      </c>
      <c r="U10" s="22" t="s">
        <v>31</v>
      </c>
      <c r="V10" s="22" t="s">
        <v>451</v>
      </c>
      <c r="W10" s="22" t="s">
        <v>451</v>
      </c>
      <c r="X10" s="22" t="s">
        <v>451</v>
      </c>
      <c r="Y10" s="31" t="s">
        <v>105</v>
      </c>
      <c r="Z10" s="25" t="s">
        <v>106</v>
      </c>
    </row>
    <row r="11" spans="1:26" s="9" customFormat="1" ht="364.5" customHeight="1">
      <c r="A11" s="231"/>
      <c r="B11" s="231"/>
      <c r="C11" s="228"/>
      <c r="D11" s="24" t="s">
        <v>31</v>
      </c>
      <c r="E11" s="30" t="s">
        <v>230</v>
      </c>
      <c r="F11" s="30" t="s">
        <v>240</v>
      </c>
      <c r="G11" s="30" t="s">
        <v>231</v>
      </c>
      <c r="H11" s="30" t="s">
        <v>33</v>
      </c>
      <c r="I11" s="30" t="s">
        <v>232</v>
      </c>
      <c r="J11" s="30" t="s">
        <v>233</v>
      </c>
      <c r="K11" s="30">
        <v>2</v>
      </c>
      <c r="L11" s="30">
        <v>4</v>
      </c>
      <c r="M11" s="30">
        <f>K11*L11</f>
        <v>8</v>
      </c>
      <c r="N11" s="30" t="str">
        <f>IF(M11&gt;20,"Muy Alto (MA)",IF(M11&gt;10,"ALTO",IF(M11&gt;5,"MEDIO","BAJO")))</f>
        <v>MEDIO</v>
      </c>
      <c r="O11" s="30">
        <v>25</v>
      </c>
      <c r="P11" s="30">
        <f>M11*O11</f>
        <v>200</v>
      </c>
      <c r="Q11" s="22" t="s">
        <v>35</v>
      </c>
      <c r="R11" s="44" t="str">
        <f>IF(Q11="I","No aceptable",IF(Q11="II","No aceptable o Aceptable con control específico",IF(Q11="III","Mejorable",IF(Q11="IV","Aceptable"))))</f>
        <v>No aceptable o Aceptable con control específico</v>
      </c>
      <c r="S11" s="30">
        <v>434</v>
      </c>
      <c r="T11" s="105" t="s">
        <v>51</v>
      </c>
      <c r="U11" s="105" t="s">
        <v>31</v>
      </c>
      <c r="V11" s="102" t="s">
        <v>463</v>
      </c>
      <c r="W11" s="102" t="s">
        <v>464</v>
      </c>
      <c r="X11" s="30" t="s">
        <v>451</v>
      </c>
      <c r="Y11" s="103" t="s">
        <v>465</v>
      </c>
      <c r="Z11" s="103" t="s">
        <v>235</v>
      </c>
    </row>
    <row r="12" spans="1:26" s="8" customFormat="1" ht="121.5" customHeight="1">
      <c r="A12" s="231"/>
      <c r="B12" s="231"/>
      <c r="C12" s="228"/>
      <c r="D12" s="24" t="s">
        <v>31</v>
      </c>
      <c r="E12" s="22" t="s">
        <v>66</v>
      </c>
      <c r="F12" s="23" t="s">
        <v>214</v>
      </c>
      <c r="G12" s="30" t="s">
        <v>45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>K12*L12</f>
        <v>4</v>
      </c>
      <c r="N12" s="22" t="s">
        <v>34</v>
      </c>
      <c r="O12" s="22">
        <v>10</v>
      </c>
      <c r="P12" s="22">
        <f>O12*M12</f>
        <v>40</v>
      </c>
      <c r="Q12" s="22" t="s">
        <v>37</v>
      </c>
      <c r="R12" s="30" t="str">
        <f aca="true" t="shared" si="0" ref="R12:R21">IF(Q12="I","No aceptable",IF(Q12="II","No aceptable o Aceptable con control específico",IF(Q12="III","Mejorable",IF(Q12="IV","Aceptable"))))</f>
        <v>Mejorable</v>
      </c>
      <c r="S12" s="30">
        <v>2</v>
      </c>
      <c r="T12" s="22" t="s">
        <v>50</v>
      </c>
      <c r="U12" s="22" t="s">
        <v>38</v>
      </c>
      <c r="V12" s="22" t="s">
        <v>451</v>
      </c>
      <c r="W12" s="22" t="s">
        <v>451</v>
      </c>
      <c r="X12" s="22" t="s">
        <v>451</v>
      </c>
      <c r="Y12" s="25" t="s">
        <v>70</v>
      </c>
      <c r="Z12" s="22" t="s">
        <v>451</v>
      </c>
    </row>
    <row r="13" spans="1:26" s="8" customFormat="1" ht="120.75" customHeight="1">
      <c r="A13" s="231"/>
      <c r="B13" s="231"/>
      <c r="C13" s="228"/>
      <c r="D13" s="24" t="s">
        <v>31</v>
      </c>
      <c r="E13" s="22" t="s">
        <v>32</v>
      </c>
      <c r="F13" s="23" t="s">
        <v>146</v>
      </c>
      <c r="G13" s="30" t="s">
        <v>145</v>
      </c>
      <c r="H13" s="22" t="s">
        <v>33</v>
      </c>
      <c r="I13" s="22" t="s">
        <v>33</v>
      </c>
      <c r="J13" s="22" t="s">
        <v>91</v>
      </c>
      <c r="K13" s="22">
        <v>2</v>
      </c>
      <c r="L13" s="22">
        <v>3</v>
      </c>
      <c r="M13" s="22">
        <f>K13*L13</f>
        <v>6</v>
      </c>
      <c r="N13" s="22" t="s">
        <v>39</v>
      </c>
      <c r="O13" s="22">
        <v>25</v>
      </c>
      <c r="P13" s="22">
        <f>O13*M13</f>
        <v>150</v>
      </c>
      <c r="Q13" s="22" t="s">
        <v>35</v>
      </c>
      <c r="R13" s="30" t="str">
        <f t="shared" si="0"/>
        <v>No aceptable o Aceptable con control específico</v>
      </c>
      <c r="S13" s="30">
        <v>2</v>
      </c>
      <c r="T13" s="22" t="s">
        <v>86</v>
      </c>
      <c r="U13" s="22" t="s">
        <v>31</v>
      </c>
      <c r="V13" s="22" t="s">
        <v>451</v>
      </c>
      <c r="W13" s="22" t="s">
        <v>451</v>
      </c>
      <c r="X13" s="22" t="s">
        <v>451</v>
      </c>
      <c r="Y13" s="31" t="s">
        <v>149</v>
      </c>
      <c r="Z13" s="25" t="s">
        <v>90</v>
      </c>
    </row>
    <row r="14" spans="1:26" s="8" customFormat="1" ht="118.5" customHeight="1">
      <c r="A14" s="231"/>
      <c r="B14" s="231"/>
      <c r="C14" s="228"/>
      <c r="D14" s="24" t="s">
        <v>31</v>
      </c>
      <c r="E14" s="22" t="s">
        <v>89</v>
      </c>
      <c r="F14" s="23" t="s">
        <v>99</v>
      </c>
      <c r="G14" s="30" t="s">
        <v>100</v>
      </c>
      <c r="H14" s="22" t="s">
        <v>33</v>
      </c>
      <c r="I14" s="22" t="s">
        <v>33</v>
      </c>
      <c r="J14" s="22" t="s">
        <v>102</v>
      </c>
      <c r="K14" s="22">
        <v>2</v>
      </c>
      <c r="L14" s="22">
        <v>3</v>
      </c>
      <c r="M14" s="22">
        <f>K14*L14</f>
        <v>6</v>
      </c>
      <c r="N14" s="22" t="s">
        <v>39</v>
      </c>
      <c r="O14" s="22">
        <v>10</v>
      </c>
      <c r="P14" s="22">
        <v>60</v>
      </c>
      <c r="Q14" s="22" t="s">
        <v>37</v>
      </c>
      <c r="R14" s="30" t="str">
        <f t="shared" si="0"/>
        <v>Mejorable</v>
      </c>
      <c r="S14" s="30">
        <v>2</v>
      </c>
      <c r="T14" s="30" t="s">
        <v>101</v>
      </c>
      <c r="U14" s="22" t="s">
        <v>31</v>
      </c>
      <c r="V14" s="22" t="s">
        <v>451</v>
      </c>
      <c r="W14" s="22" t="s">
        <v>451</v>
      </c>
      <c r="X14" s="22" t="s">
        <v>451</v>
      </c>
      <c r="Y14" s="25" t="s">
        <v>103</v>
      </c>
      <c r="Z14" s="25" t="s">
        <v>90</v>
      </c>
    </row>
    <row r="15" spans="1:26" s="8" customFormat="1" ht="66" customHeight="1">
      <c r="A15" s="231"/>
      <c r="B15" s="231"/>
      <c r="C15" s="228"/>
      <c r="D15" s="24" t="s">
        <v>31</v>
      </c>
      <c r="E15" s="22" t="s">
        <v>40</v>
      </c>
      <c r="F15" s="23" t="s">
        <v>92</v>
      </c>
      <c r="G15" s="30" t="s">
        <v>93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 aca="true" t="shared" si="1" ref="M15:M21">K15*L15</f>
        <v>6</v>
      </c>
      <c r="N15" s="22" t="s">
        <v>39</v>
      </c>
      <c r="O15" s="22">
        <v>25</v>
      </c>
      <c r="P15" s="22">
        <f>O15*M15</f>
        <v>150</v>
      </c>
      <c r="Q15" s="22" t="s">
        <v>35</v>
      </c>
      <c r="R15" s="30" t="str">
        <f t="shared" si="0"/>
        <v>No aceptable o Aceptable con control específico</v>
      </c>
      <c r="S15" s="30">
        <v>2</v>
      </c>
      <c r="T15" s="22" t="s">
        <v>94</v>
      </c>
      <c r="U15" s="22" t="s">
        <v>38</v>
      </c>
      <c r="V15" s="22" t="s">
        <v>451</v>
      </c>
      <c r="W15" s="22" t="s">
        <v>451</v>
      </c>
      <c r="X15" s="22" t="s">
        <v>451</v>
      </c>
      <c r="Y15" s="31" t="s">
        <v>96</v>
      </c>
      <c r="Z15" s="22" t="s">
        <v>451</v>
      </c>
    </row>
    <row r="16" spans="1:26" s="8" customFormat="1" ht="120" customHeight="1">
      <c r="A16" s="231"/>
      <c r="B16" s="231"/>
      <c r="C16" s="228"/>
      <c r="D16" s="24" t="s">
        <v>31</v>
      </c>
      <c r="E16" s="22" t="s">
        <v>40</v>
      </c>
      <c r="F16" s="23" t="s">
        <v>98</v>
      </c>
      <c r="G16" s="30" t="s">
        <v>64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 t="shared" si="1"/>
        <v>6</v>
      </c>
      <c r="N16" s="22" t="s">
        <v>39</v>
      </c>
      <c r="O16" s="22">
        <v>25</v>
      </c>
      <c r="P16" s="22">
        <f>O16*M16</f>
        <v>150</v>
      </c>
      <c r="Q16" s="22" t="s">
        <v>35</v>
      </c>
      <c r="R16" s="30" t="str">
        <f t="shared" si="0"/>
        <v>No aceptable o Aceptable con control específico</v>
      </c>
      <c r="S16" s="30">
        <v>2</v>
      </c>
      <c r="T16" s="22" t="s">
        <v>44</v>
      </c>
      <c r="U16" s="22" t="s">
        <v>38</v>
      </c>
      <c r="V16" s="22" t="s">
        <v>451</v>
      </c>
      <c r="W16" s="22" t="s">
        <v>451</v>
      </c>
      <c r="X16" s="22" t="s">
        <v>451</v>
      </c>
      <c r="Y16" s="31" t="s">
        <v>88</v>
      </c>
      <c r="Z16" s="22" t="s">
        <v>451</v>
      </c>
    </row>
    <row r="17" spans="1:26" s="8" customFormat="1" ht="81" customHeight="1">
      <c r="A17" s="231"/>
      <c r="B17" s="231"/>
      <c r="C17" s="228"/>
      <c r="D17" s="24" t="s">
        <v>31</v>
      </c>
      <c r="E17" s="22" t="s">
        <v>66</v>
      </c>
      <c r="F17" s="23" t="s">
        <v>215</v>
      </c>
      <c r="G17" s="30" t="s">
        <v>150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3</v>
      </c>
      <c r="M17" s="22">
        <f>K17*L17</f>
        <v>6</v>
      </c>
      <c r="N17" s="22" t="s">
        <v>39</v>
      </c>
      <c r="O17" s="22">
        <v>25</v>
      </c>
      <c r="P17" s="22">
        <f>M17*O17</f>
        <v>150</v>
      </c>
      <c r="Q17" s="22" t="s">
        <v>35</v>
      </c>
      <c r="R17" s="30" t="str">
        <f t="shared" si="0"/>
        <v>No aceptable o Aceptable con control específico</v>
      </c>
      <c r="S17" s="30">
        <v>2</v>
      </c>
      <c r="T17" s="22" t="s">
        <v>51</v>
      </c>
      <c r="U17" s="22" t="s">
        <v>31</v>
      </c>
      <c r="V17" s="22" t="s">
        <v>451</v>
      </c>
      <c r="W17" s="22" t="s">
        <v>451</v>
      </c>
      <c r="X17" s="22" t="s">
        <v>451</v>
      </c>
      <c r="Y17" s="25" t="s">
        <v>216</v>
      </c>
      <c r="Z17" s="22" t="s">
        <v>451</v>
      </c>
    </row>
    <row r="18" spans="1:26" s="8" customFormat="1" ht="126.75" customHeight="1">
      <c r="A18" s="231"/>
      <c r="B18" s="231"/>
      <c r="C18" s="228"/>
      <c r="D18" s="24" t="s">
        <v>31</v>
      </c>
      <c r="E18" s="22" t="s">
        <v>66</v>
      </c>
      <c r="F18" s="23" t="s">
        <v>68</v>
      </c>
      <c r="G18" s="30" t="s">
        <v>52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1"/>
        <v>6</v>
      </c>
      <c r="N18" s="22" t="s">
        <v>39</v>
      </c>
      <c r="O18" s="22">
        <v>25</v>
      </c>
      <c r="P18" s="22">
        <f>M18*O18</f>
        <v>150</v>
      </c>
      <c r="Q18" s="22" t="s">
        <v>37</v>
      </c>
      <c r="R18" s="30" t="str">
        <f t="shared" si="0"/>
        <v>Mejorable</v>
      </c>
      <c r="S18" s="30">
        <v>2</v>
      </c>
      <c r="T18" s="22" t="s">
        <v>51</v>
      </c>
      <c r="U18" s="22" t="s">
        <v>31</v>
      </c>
      <c r="V18" s="22" t="s">
        <v>451</v>
      </c>
      <c r="W18" s="22" t="s">
        <v>451</v>
      </c>
      <c r="X18" s="22" t="s">
        <v>451</v>
      </c>
      <c r="Y18" s="25" t="s">
        <v>147</v>
      </c>
      <c r="Z18" s="22" t="s">
        <v>451</v>
      </c>
    </row>
    <row r="19" spans="1:28" s="8" customFormat="1" ht="135.75" customHeight="1">
      <c r="A19" s="231"/>
      <c r="B19" s="231"/>
      <c r="C19" s="228"/>
      <c r="D19" s="24" t="s">
        <v>31</v>
      </c>
      <c r="E19" s="22" t="s">
        <v>53</v>
      </c>
      <c r="F19" s="23" t="s">
        <v>95</v>
      </c>
      <c r="G19" s="30" t="s">
        <v>71</v>
      </c>
      <c r="H19" s="22" t="s">
        <v>33</v>
      </c>
      <c r="I19" s="22" t="s">
        <v>72</v>
      </c>
      <c r="J19" s="22" t="s">
        <v>33</v>
      </c>
      <c r="K19" s="22">
        <v>2</v>
      </c>
      <c r="L19" s="22">
        <v>3</v>
      </c>
      <c r="M19" s="22">
        <f t="shared" si="1"/>
        <v>6</v>
      </c>
      <c r="N19" s="22" t="s">
        <v>39</v>
      </c>
      <c r="O19" s="22">
        <v>25</v>
      </c>
      <c r="P19" s="22">
        <f>M19*O19</f>
        <v>150</v>
      </c>
      <c r="Q19" s="22" t="s">
        <v>35</v>
      </c>
      <c r="R19" s="30" t="str">
        <f t="shared" si="0"/>
        <v>No aceptable o Aceptable con control específico</v>
      </c>
      <c r="S19" s="30">
        <v>2</v>
      </c>
      <c r="T19" s="22" t="s">
        <v>73</v>
      </c>
      <c r="U19" s="22" t="s">
        <v>38</v>
      </c>
      <c r="V19" s="22" t="s">
        <v>451</v>
      </c>
      <c r="W19" s="22" t="s">
        <v>451</v>
      </c>
      <c r="X19" s="22" t="s">
        <v>451</v>
      </c>
      <c r="Y19" s="37" t="s">
        <v>74</v>
      </c>
      <c r="Z19" s="22" t="s">
        <v>451</v>
      </c>
      <c r="AA19" s="12"/>
      <c r="AB19" s="38"/>
    </row>
    <row r="20" spans="1:27" s="8" customFormat="1" ht="87.75" customHeight="1">
      <c r="A20" s="231"/>
      <c r="B20" s="231"/>
      <c r="C20" s="228"/>
      <c r="D20" s="24" t="s">
        <v>31</v>
      </c>
      <c r="E20" s="22" t="s">
        <v>78</v>
      </c>
      <c r="F20" s="23" t="s">
        <v>79</v>
      </c>
      <c r="G20" s="30" t="s">
        <v>46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2</v>
      </c>
      <c r="M20" s="22">
        <f t="shared" si="1"/>
        <v>4</v>
      </c>
      <c r="N20" s="22" t="s">
        <v>34</v>
      </c>
      <c r="O20" s="22">
        <v>25</v>
      </c>
      <c r="P20" s="22">
        <f>O20*M20</f>
        <v>100</v>
      </c>
      <c r="Q20" s="22" t="s">
        <v>37</v>
      </c>
      <c r="R20" s="30" t="str">
        <f t="shared" si="0"/>
        <v>Mejorable</v>
      </c>
      <c r="S20" s="30">
        <v>2</v>
      </c>
      <c r="T20" s="22" t="s">
        <v>36</v>
      </c>
      <c r="U20" s="22" t="s">
        <v>31</v>
      </c>
      <c r="V20" s="22" t="s">
        <v>451</v>
      </c>
      <c r="W20" s="22" t="s">
        <v>451</v>
      </c>
      <c r="X20" s="22" t="s">
        <v>451</v>
      </c>
      <c r="Y20" s="25" t="s">
        <v>80</v>
      </c>
      <c r="Z20" s="22" t="s">
        <v>451</v>
      </c>
      <c r="AA20" s="12"/>
    </row>
    <row r="21" spans="1:35" s="8" customFormat="1" ht="105" customHeight="1">
      <c r="A21" s="232"/>
      <c r="B21" s="232"/>
      <c r="C21" s="229"/>
      <c r="D21" s="24" t="s">
        <v>84</v>
      </c>
      <c r="E21" s="22" t="s">
        <v>78</v>
      </c>
      <c r="F21" s="23" t="s">
        <v>54</v>
      </c>
      <c r="G21" s="30" t="s">
        <v>55</v>
      </c>
      <c r="H21" s="22" t="s">
        <v>33</v>
      </c>
      <c r="I21" s="22" t="s">
        <v>81</v>
      </c>
      <c r="J21" s="22" t="s">
        <v>33</v>
      </c>
      <c r="K21" s="22">
        <v>6</v>
      </c>
      <c r="L21" s="22">
        <v>3</v>
      </c>
      <c r="M21" s="22">
        <f t="shared" si="1"/>
        <v>18</v>
      </c>
      <c r="N21" s="22" t="s">
        <v>39</v>
      </c>
      <c r="O21" s="22">
        <v>25</v>
      </c>
      <c r="P21" s="22">
        <f>O21*M21</f>
        <v>450</v>
      </c>
      <c r="Q21" s="22" t="s">
        <v>35</v>
      </c>
      <c r="R21" s="30" t="str">
        <f t="shared" si="0"/>
        <v>No aceptable o Aceptable con control específico</v>
      </c>
      <c r="S21" s="30">
        <v>2</v>
      </c>
      <c r="T21" s="22" t="s">
        <v>36</v>
      </c>
      <c r="U21" s="22" t="s">
        <v>38</v>
      </c>
      <c r="V21" s="22" t="s">
        <v>451</v>
      </c>
      <c r="W21" s="22" t="s">
        <v>451</v>
      </c>
      <c r="X21" s="22" t="s">
        <v>451</v>
      </c>
      <c r="Y21" s="25" t="s">
        <v>97</v>
      </c>
      <c r="Z21" s="22" t="s">
        <v>451</v>
      </c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204.75" customHeight="1">
      <c r="A22" s="15"/>
      <c r="B22" s="15"/>
      <c r="C22" s="15"/>
      <c r="D22" s="14"/>
      <c r="E22" s="14"/>
      <c r="F22" s="27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8" customFormat="1" ht="148.5" customHeight="1">
      <c r="A23" s="15"/>
      <c r="B23" s="15"/>
      <c r="C23" s="15"/>
      <c r="D23" s="14"/>
      <c r="E23" s="14"/>
      <c r="F23" s="27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148.5" customHeight="1">
      <c r="A24" s="195"/>
      <c r="B24" s="196"/>
      <c r="C24" s="196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396" customHeight="1">
      <c r="A25" s="195"/>
      <c r="B25" s="196"/>
      <c r="C25" s="196"/>
      <c r="D25" s="14"/>
      <c r="E25" s="14"/>
      <c r="F25" s="27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117" customHeight="1">
      <c r="A26" s="195"/>
      <c r="B26" s="196"/>
      <c r="C26" s="196"/>
      <c r="D26" s="14"/>
      <c r="E26" s="14"/>
      <c r="F26" s="27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7" customFormat="1" ht="136.5" customHeight="1">
      <c r="A27" s="195"/>
      <c r="B27" s="196"/>
      <c r="C27" s="196"/>
      <c r="D27" s="14"/>
      <c r="E27" s="14"/>
      <c r="F27" s="27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7" customFormat="1" ht="186" customHeight="1">
      <c r="A28" s="195"/>
      <c r="B28" s="195"/>
      <c r="C28" s="195"/>
      <c r="D28" s="14"/>
      <c r="E28" s="14"/>
      <c r="F28" s="27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114" customHeight="1">
      <c r="A29" s="195"/>
      <c r="B29" s="195"/>
      <c r="C29" s="195"/>
      <c r="D29" s="14"/>
      <c r="E29" s="14"/>
      <c r="F29" s="27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69.75" customHeight="1">
      <c r="A30" s="195"/>
      <c r="B30" s="195"/>
      <c r="C30" s="195"/>
      <c r="D30" s="14"/>
      <c r="E30" s="14"/>
      <c r="F30" s="27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78" customHeight="1">
      <c r="A31" s="195"/>
      <c r="B31" s="195"/>
      <c r="C31" s="195"/>
      <c r="D31" s="14"/>
      <c r="E31" s="14"/>
      <c r="F31" s="27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210" customHeight="1">
      <c r="A32" s="195"/>
      <c r="B32" s="195"/>
      <c r="C32" s="195"/>
      <c r="D32" s="14"/>
      <c r="E32" s="14"/>
      <c r="F32" s="27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7" customFormat="1" ht="159.75" customHeight="1">
      <c r="A33" s="195"/>
      <c r="B33" s="195"/>
      <c r="C33" s="195"/>
      <c r="D33" s="14"/>
      <c r="E33" s="14"/>
      <c r="F33" s="2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31.5" customHeight="1">
      <c r="A34" s="195"/>
      <c r="B34" s="195"/>
      <c r="C34" s="195"/>
      <c r="D34" s="14"/>
      <c r="E34" s="14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33.75" customHeight="1">
      <c r="A35" s="200"/>
      <c r="B35" s="200"/>
      <c r="C35" s="200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51.75" customHeight="1">
      <c r="A36" s="200"/>
      <c r="B36" s="200"/>
      <c r="C36" s="200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6.75" customHeight="1">
      <c r="A37" s="200"/>
      <c r="B37" s="200"/>
      <c r="C37" s="200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390.75" customHeight="1">
      <c r="A38" s="200"/>
      <c r="B38" s="200"/>
      <c r="C38" s="200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216.75" customHeight="1">
      <c r="A39" s="200"/>
      <c r="B39" s="200"/>
      <c r="C39" s="200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3" customHeight="1">
      <c r="A40" s="200"/>
      <c r="B40" s="200"/>
      <c r="C40" s="200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8" customFormat="1" ht="35.25" customHeight="1">
      <c r="A41" s="200"/>
      <c r="B41" s="200"/>
      <c r="C41" s="200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34.5" customHeight="1">
      <c r="A42" s="16"/>
      <c r="B42" s="17"/>
      <c r="C42" s="17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17.25" customHeight="1">
      <c r="A43" s="16"/>
      <c r="B43" s="17"/>
      <c r="C43" s="17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7" customFormat="1" ht="78.75" customHeight="1">
      <c r="A44" s="16"/>
      <c r="B44" s="17"/>
      <c r="C44" s="17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35.25" customHeight="1">
      <c r="A45" s="16"/>
      <c r="B45" s="17"/>
      <c r="C45" s="17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32.25" customHeight="1">
      <c r="A46" s="16"/>
      <c r="B46" s="17"/>
      <c r="C46" s="17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41.25" customHeight="1">
      <c r="A47" s="16"/>
      <c r="B47" s="17"/>
      <c r="C47" s="17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25.5" customHeight="1">
      <c r="A48" s="195"/>
      <c r="B48" s="195"/>
      <c r="C48" s="195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26.25" customHeight="1">
      <c r="A49" s="195"/>
      <c r="B49" s="195"/>
      <c r="C49" s="195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45.75" customHeight="1">
      <c r="A50" s="15"/>
      <c r="B50" s="15"/>
      <c r="C50" s="15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34.5" customHeight="1">
      <c r="A51" s="15"/>
      <c r="B51" s="15"/>
      <c r="C51" s="15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7" customFormat="1" ht="42.75" customHeight="1">
      <c r="A52" s="15"/>
      <c r="B52" s="15"/>
      <c r="C52" s="15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43.5" customHeight="1">
      <c r="A53" s="15"/>
      <c r="B53" s="15"/>
      <c r="C53" s="15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29.25" customHeight="1">
      <c r="A54" s="15"/>
      <c r="B54" s="15"/>
      <c r="C54" s="15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35.25" customHeight="1">
      <c r="A55" s="15"/>
      <c r="B55" s="15"/>
      <c r="C55" s="15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31.5" customHeight="1">
      <c r="A56" s="195"/>
      <c r="B56" s="195"/>
      <c r="C56" s="195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38.25" customHeight="1">
      <c r="A57" s="195"/>
      <c r="B57" s="195"/>
      <c r="C57" s="195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102" customHeight="1">
      <c r="A58" s="195"/>
      <c r="B58" s="195"/>
      <c r="C58" s="195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8" customFormat="1" ht="183" customHeight="1">
      <c r="A59" s="195"/>
      <c r="B59" s="195"/>
      <c r="C59" s="195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8" customFormat="1" ht="96.75" customHeight="1">
      <c r="A60" s="195"/>
      <c r="B60" s="195"/>
      <c r="C60" s="195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7" customFormat="1" ht="144" customHeight="1">
      <c r="A61" s="195"/>
      <c r="B61" s="195"/>
      <c r="C61" s="195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7" customFormat="1" ht="213" customHeight="1">
      <c r="A62" s="195"/>
      <c r="B62" s="195"/>
      <c r="C62" s="195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7" customFormat="1" ht="182.25" customHeight="1">
      <c r="A63" s="195"/>
      <c r="B63" s="195"/>
      <c r="C63" s="195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9" customFormat="1" ht="172.5" customHeight="1">
      <c r="A64" s="195"/>
      <c r="B64" s="195"/>
      <c r="C64" s="195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56" customHeight="1">
      <c r="A65" s="195"/>
      <c r="B65" s="195"/>
      <c r="C65" s="195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77" customHeight="1">
      <c r="A66" s="195"/>
      <c r="B66" s="195"/>
      <c r="C66" s="195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86.75" customHeight="1">
      <c r="A67" s="195"/>
      <c r="B67" s="195"/>
      <c r="C67" s="195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92.75" customHeight="1">
      <c r="A68" s="195"/>
      <c r="B68" s="195"/>
      <c r="C68" s="195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83" customHeight="1">
      <c r="A69" s="195"/>
      <c r="B69" s="195"/>
      <c r="C69" s="195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33.5" customHeight="1">
      <c r="A70" s="195"/>
      <c r="B70" s="195"/>
      <c r="C70" s="195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210.75" customHeight="1">
      <c r="A71" s="195"/>
      <c r="B71" s="195"/>
      <c r="C71" s="195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80" customHeight="1">
      <c r="A72" s="195"/>
      <c r="B72" s="195"/>
      <c r="C72" s="195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68.75" customHeight="1">
      <c r="A73" s="195"/>
      <c r="B73" s="195"/>
      <c r="C73" s="195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204" customHeight="1">
      <c r="A74" s="195"/>
      <c r="B74" s="195"/>
      <c r="C74" s="195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76.25" customHeight="1">
      <c r="A75" s="195"/>
      <c r="B75" s="195"/>
      <c r="C75" s="195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203.25" customHeight="1">
      <c r="A76" s="195"/>
      <c r="B76" s="195"/>
      <c r="C76" s="195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61.25" customHeight="1">
      <c r="A77" s="195"/>
      <c r="B77" s="195"/>
      <c r="C77" s="195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82.25" customHeight="1">
      <c r="A78" s="195"/>
      <c r="B78" s="195"/>
      <c r="C78" s="195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01.25" customHeight="1">
      <c r="A79" s="195"/>
      <c r="B79" s="195"/>
      <c r="C79" s="195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41" customHeight="1">
      <c r="A80" s="195"/>
      <c r="B80" s="195"/>
      <c r="C80" s="195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96.5" customHeight="1">
      <c r="A81" s="195"/>
      <c r="B81" s="195"/>
      <c r="C81" s="195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4.5" customHeight="1">
      <c r="A82" s="195"/>
      <c r="B82" s="195"/>
      <c r="C82" s="195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41" customHeight="1">
      <c r="A83" s="195"/>
      <c r="B83" s="195"/>
      <c r="C83" s="195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396.75" customHeight="1">
      <c r="A84" s="195"/>
      <c r="B84" s="195"/>
      <c r="C84" s="195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244.5" customHeight="1">
      <c r="A85" s="195"/>
      <c r="B85" s="195"/>
      <c r="C85" s="195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43.25" customHeight="1">
      <c r="A86" s="195"/>
      <c r="B86" s="195"/>
      <c r="C86" s="195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53" customHeight="1">
      <c r="A87" s="195"/>
      <c r="B87" s="195"/>
      <c r="C87" s="195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77" customHeight="1">
      <c r="A88" s="195"/>
      <c r="B88" s="195"/>
      <c r="C88" s="195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62" customHeight="1">
      <c r="A89" s="195"/>
      <c r="B89" s="195"/>
      <c r="C89" s="195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82.25" customHeight="1">
      <c r="A90" s="195"/>
      <c r="B90" s="195"/>
      <c r="C90" s="195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73.25" customHeight="1">
      <c r="A91" s="195"/>
      <c r="B91" s="195"/>
      <c r="C91" s="195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6" customHeight="1">
      <c r="A92" s="195"/>
      <c r="B92" s="195"/>
      <c r="C92" s="195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2.25" customHeight="1">
      <c r="A93" s="195"/>
      <c r="B93" s="195"/>
      <c r="C93" s="195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52.25" customHeight="1">
      <c r="A94" s="195"/>
      <c r="B94" s="195"/>
      <c r="C94" s="195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2.25" customHeight="1">
      <c r="A95" s="195"/>
      <c r="B95" s="195"/>
      <c r="C95" s="195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77" customHeight="1">
      <c r="A96" s="18"/>
      <c r="B96" s="18"/>
      <c r="C96" s="18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11.75" customHeight="1">
      <c r="A97" s="195"/>
      <c r="B97" s="195"/>
      <c r="C97" s="195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68.25" customHeight="1">
      <c r="A98" s="195"/>
      <c r="B98" s="195"/>
      <c r="C98" s="195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10.25" customHeight="1">
      <c r="A99" s="195"/>
      <c r="B99" s="195"/>
      <c r="C99" s="195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34.25" customHeight="1">
      <c r="A100" s="195"/>
      <c r="B100" s="195"/>
      <c r="C100" s="195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65" customHeight="1">
      <c r="A101" s="195"/>
      <c r="B101" s="195"/>
      <c r="C101" s="195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46.25" customHeight="1">
      <c r="A102" s="195"/>
      <c r="B102" s="195"/>
      <c r="C102" s="195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09.5" customHeight="1">
      <c r="A103" s="195"/>
      <c r="B103" s="195"/>
      <c r="C103" s="195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38.75" customHeight="1">
      <c r="A104" s="195"/>
      <c r="B104" s="195"/>
      <c r="C104" s="195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9"/>
      <c r="B116" s="13"/>
      <c r="C116" s="13"/>
      <c r="D116" s="14"/>
      <c r="E116" s="14"/>
      <c r="F116" s="27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">
      <c r="A117" s="19"/>
      <c r="B117" s="13"/>
      <c r="C117" s="13"/>
      <c r="D117" s="14"/>
      <c r="E117" s="14"/>
      <c r="F117" s="27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">
      <c r="A118" s="13"/>
      <c r="B118" s="13"/>
      <c r="C118" s="13"/>
      <c r="D118" s="14"/>
      <c r="E118" s="14"/>
      <c r="F118" s="27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" ht="15">
      <c r="A119" s="13"/>
      <c r="B119" s="13"/>
      <c r="C119" s="13"/>
    </row>
    <row r="120" spans="1:3" ht="15">
      <c r="A120" s="13"/>
      <c r="B120" s="13"/>
      <c r="C120" s="13"/>
    </row>
    <row r="121" spans="1:3" ht="15">
      <c r="A121" s="13"/>
      <c r="B121" s="13"/>
      <c r="C121" s="13"/>
    </row>
  </sheetData>
  <sheetProtection/>
  <autoFilter ref="N1:N121"/>
  <mergeCells count="73">
    <mergeCell ref="A86:A89"/>
    <mergeCell ref="B86:B89"/>
    <mergeCell ref="C86:C89"/>
    <mergeCell ref="C10:C21"/>
    <mergeCell ref="B10:B21"/>
    <mergeCell ref="A10:A21"/>
    <mergeCell ref="A69:A74"/>
    <mergeCell ref="B69:B74"/>
    <mergeCell ref="C69:C74"/>
    <mergeCell ref="A58:A62"/>
    <mergeCell ref="A30:A34"/>
    <mergeCell ref="C90:C95"/>
    <mergeCell ref="A97:A104"/>
    <mergeCell ref="B97:B104"/>
    <mergeCell ref="C97:C104"/>
    <mergeCell ref="A81:A85"/>
    <mergeCell ref="B81:B85"/>
    <mergeCell ref="C81:C85"/>
    <mergeCell ref="A90:A95"/>
    <mergeCell ref="B90:B95"/>
    <mergeCell ref="C56:C57"/>
    <mergeCell ref="C63:C66"/>
    <mergeCell ref="A35:A36"/>
    <mergeCell ref="B35:B36"/>
    <mergeCell ref="C35:C36"/>
    <mergeCell ref="C48:C49"/>
    <mergeCell ref="A56:A57"/>
    <mergeCell ref="B56:B57"/>
    <mergeCell ref="B58:B62"/>
    <mergeCell ref="B48:B49"/>
    <mergeCell ref="E6:F8"/>
    <mergeCell ref="G6:G9"/>
    <mergeCell ref="B6:B9"/>
    <mergeCell ref="S6:U8"/>
    <mergeCell ref="C6:C9"/>
    <mergeCell ref="D6:D9"/>
    <mergeCell ref="A75:A80"/>
    <mergeCell ref="B75:B80"/>
    <mergeCell ref="C75:C80"/>
    <mergeCell ref="A63:A66"/>
    <mergeCell ref="B63:B66"/>
    <mergeCell ref="B30:B34"/>
    <mergeCell ref="C30:C34"/>
    <mergeCell ref="C58:C62"/>
    <mergeCell ref="A48:A49"/>
    <mergeCell ref="A67:A68"/>
    <mergeCell ref="B67:B68"/>
    <mergeCell ref="C67:C68"/>
    <mergeCell ref="V6:Z8"/>
    <mergeCell ref="A37:A41"/>
    <mergeCell ref="B37:B41"/>
    <mergeCell ref="C37:C41"/>
    <mergeCell ref="A24:A29"/>
    <mergeCell ref="B24:B29"/>
    <mergeCell ref="C24:C29"/>
    <mergeCell ref="A6:A9"/>
    <mergeCell ref="AC4:AC5"/>
    <mergeCell ref="L5:P5"/>
    <mergeCell ref="Q5:V5"/>
    <mergeCell ref="W5:Z5"/>
    <mergeCell ref="H6:J8"/>
    <mergeCell ref="K6:Q8"/>
    <mergeCell ref="R6:R8"/>
    <mergeCell ref="D1:W3"/>
    <mergeCell ref="A4:F5"/>
    <mergeCell ref="G4:K5"/>
    <mergeCell ref="L4:P4"/>
    <mergeCell ref="Q4:V4"/>
    <mergeCell ref="W4:Z4"/>
    <mergeCell ref="X1:Z1"/>
    <mergeCell ref="X2:Z2"/>
    <mergeCell ref="X3:Z3"/>
    <mergeCell ref="A1:C3"/>
  </mergeCells>
  <conditionalFormatting sqref="N10">
    <cfRule type="containsText" priority="17" dxfId="1" operator="containsText" stopIfTrue="1" text="MUY ALTO">
      <formula>NOT(ISERROR(SEARCH("MUY ALTO",N10)))</formula>
    </cfRule>
    <cfRule type="containsText" priority="18" dxfId="1" operator="containsText" stopIfTrue="1" text="ALTO">
      <formula>NOT(ISERROR(SEARCH("ALTO",N10)))</formula>
    </cfRule>
    <cfRule type="containsText" priority="19" dxfId="0" operator="containsText" stopIfTrue="1" text="MEDIO">
      <formula>NOT(ISERROR(SEARCH("MEDIO",N10)))</formula>
    </cfRule>
    <cfRule type="containsText" priority="20" dxfId="3" operator="containsText" stopIfTrue="1" text="BAJO">
      <formula>NOT(ISERROR(SEARCH("BAJO",N10)))</formula>
    </cfRule>
  </conditionalFormatting>
  <conditionalFormatting sqref="N12:N21">
    <cfRule type="containsText" priority="13" dxfId="1" operator="containsText" stopIfTrue="1" text="MUY ALTO">
      <formula>NOT(ISERROR(SEARCH("MUY ALTO",N12)))</formula>
    </cfRule>
    <cfRule type="containsText" priority="14" dxfId="1" operator="containsText" stopIfTrue="1" text="ALTO">
      <formula>NOT(ISERROR(SEARCH("ALTO",N12)))</formula>
    </cfRule>
    <cfRule type="containsText" priority="15" dxfId="0" operator="containsText" stopIfTrue="1" text="MEDIO">
      <formula>NOT(ISERROR(SEARCH("MEDIO",N12)))</formula>
    </cfRule>
    <cfRule type="containsText" priority="16" dxfId="3" operator="containsText" stopIfTrue="1" text="BAJO">
      <formula>NOT(ISERROR(SEARCH("BAJO",N12)))</formula>
    </cfRule>
  </conditionalFormatting>
  <conditionalFormatting sqref="N11">
    <cfRule type="containsText" priority="1" dxfId="3" operator="containsText" stopIfTrue="1" text="BAJO">
      <formula>NOT(ISERROR(SEARCH("BAJO",N11)))</formula>
    </cfRule>
    <cfRule type="containsText" priority="2" dxfId="1" operator="containsText" stopIfTrue="1" text="MUY ALTO">
      <formula>NOT(ISERROR(SEARCH("MUY ALTO",N11)))</formula>
    </cfRule>
    <cfRule type="containsText" priority="3" dxfId="1" operator="containsText" stopIfTrue="1" text="ALTO">
      <formula>NOT(ISERROR(SEARCH("ALTO",N11)))</formula>
    </cfRule>
    <cfRule type="containsText" priority="4" dxfId="0" operator="containsText" stopIfTrue="1" text="MEDIO">
      <formula>NOT(ISERROR(SEARCH("MEDIO",N11)))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10:Q21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 L12:L21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21 M11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0 N12:N21 L11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360" verticalDpi="360" orientation="portrait" scale="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6"/>
  <sheetViews>
    <sheetView view="pageBreakPreview" zoomScale="70" zoomScaleNormal="60" zoomScaleSheetLayoutView="70" zoomScalePageLayoutView="0" workbookViewId="0" topLeftCell="A1">
      <selection activeCell="D11" sqref="D11:Z11"/>
    </sheetView>
  </sheetViews>
  <sheetFormatPr defaultColWidth="11.421875" defaultRowHeight="15"/>
  <cols>
    <col min="1" max="3" width="14.421875" style="1" customWidth="1"/>
    <col min="4" max="4" width="8.421875" style="1" customWidth="1"/>
    <col min="5" max="5" width="16.00390625" style="1" customWidth="1"/>
    <col min="6" max="6" width="16.140625" style="28" customWidth="1"/>
    <col min="7" max="7" width="30.00390625" style="2" customWidth="1"/>
    <col min="8" max="8" width="10.8515625" style="2" customWidth="1"/>
    <col min="9" max="9" width="12.140625" style="2" customWidth="1"/>
    <col min="10" max="10" width="11.28125" style="2" customWidth="1"/>
    <col min="11" max="17" width="9.140625" style="2" customWidth="1"/>
    <col min="18" max="18" width="12.8515625" style="28" customWidth="1"/>
    <col min="19" max="19" width="11.140625" style="2" customWidth="1"/>
    <col min="20" max="20" width="12.8515625" style="2" customWidth="1"/>
    <col min="21" max="21" width="11.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33.8515625" style="2" customWidth="1"/>
    <col min="26" max="26" width="25.7109375" style="2" customWidth="1"/>
    <col min="27" max="16384" width="11.421875" style="2" customWidth="1"/>
  </cols>
  <sheetData>
    <row r="1" spans="1:28" s="49" customFormat="1" ht="52.5" customHeight="1">
      <c r="A1" s="215"/>
      <c r="B1" s="216"/>
      <c r="C1" s="217"/>
      <c r="D1" s="161" t="s">
        <v>454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12" t="s">
        <v>220</v>
      </c>
      <c r="Y1" s="213"/>
      <c r="Z1" s="214"/>
      <c r="AA1" s="3"/>
      <c r="AB1" s="3"/>
    </row>
    <row r="2" spans="1:28" s="49" customFormat="1" ht="52.5" customHeight="1">
      <c r="A2" s="218"/>
      <c r="B2" s="219"/>
      <c r="C2" s="220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212" t="s">
        <v>221</v>
      </c>
      <c r="Y2" s="213"/>
      <c r="Z2" s="214"/>
      <c r="AA2" s="3"/>
      <c r="AB2" s="3"/>
    </row>
    <row r="3" spans="1:28" s="49" customFormat="1" ht="52.5" customHeight="1">
      <c r="A3" s="169"/>
      <c r="B3" s="170"/>
      <c r="C3" s="221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90" t="s">
        <v>462</v>
      </c>
      <c r="Y3" s="190"/>
      <c r="Z3" s="190"/>
      <c r="AA3" s="3"/>
      <c r="AB3" s="3"/>
    </row>
    <row r="4" spans="1:29" s="49" customFormat="1" ht="12.75" customHeight="1">
      <c r="A4" s="167" t="s">
        <v>239</v>
      </c>
      <c r="B4" s="168"/>
      <c r="C4" s="168"/>
      <c r="D4" s="168"/>
      <c r="E4" s="168"/>
      <c r="F4" s="168"/>
      <c r="G4" s="171" t="s">
        <v>223</v>
      </c>
      <c r="H4" s="172"/>
      <c r="I4" s="172"/>
      <c r="J4" s="172"/>
      <c r="K4" s="173"/>
      <c r="L4" s="178" t="s">
        <v>224</v>
      </c>
      <c r="M4" s="179"/>
      <c r="N4" s="179"/>
      <c r="O4" s="179"/>
      <c r="P4" s="180"/>
      <c r="Q4" s="178" t="s">
        <v>225</v>
      </c>
      <c r="R4" s="179"/>
      <c r="S4" s="179"/>
      <c r="T4" s="179"/>
      <c r="U4" s="179"/>
      <c r="V4" s="180"/>
      <c r="W4" s="178" t="s">
        <v>226</v>
      </c>
      <c r="X4" s="179"/>
      <c r="Y4" s="179"/>
      <c r="Z4" s="180"/>
      <c r="AA4" s="2"/>
      <c r="AB4" s="2"/>
      <c r="AC4" s="151"/>
    </row>
    <row r="5" spans="1:29" s="49" customFormat="1" ht="15" customHeight="1">
      <c r="A5" s="169"/>
      <c r="B5" s="170"/>
      <c r="C5" s="170"/>
      <c r="D5" s="170"/>
      <c r="E5" s="170"/>
      <c r="F5" s="170"/>
      <c r="G5" s="174"/>
      <c r="H5" s="175"/>
      <c r="I5" s="175"/>
      <c r="J5" s="175"/>
      <c r="K5" s="176"/>
      <c r="L5" s="222" t="s">
        <v>227</v>
      </c>
      <c r="M5" s="223"/>
      <c r="N5" s="223"/>
      <c r="O5" s="223"/>
      <c r="P5" s="224"/>
      <c r="Q5" s="153" t="s">
        <v>228</v>
      </c>
      <c r="R5" s="154"/>
      <c r="S5" s="154"/>
      <c r="T5" s="154"/>
      <c r="U5" s="154"/>
      <c r="V5" s="155"/>
      <c r="W5" s="225" t="s">
        <v>229</v>
      </c>
      <c r="X5" s="226"/>
      <c r="Y5" s="226"/>
      <c r="Z5" s="227"/>
      <c r="AA5" s="4"/>
      <c r="AB5" s="4"/>
      <c r="AC5" s="151"/>
    </row>
    <row r="6" spans="1:26" s="5" customFormat="1" ht="61.5" customHeight="1">
      <c r="A6" s="191" t="s">
        <v>0</v>
      </c>
      <c r="B6" s="201" t="s">
        <v>1</v>
      </c>
      <c r="C6" s="191" t="s">
        <v>2</v>
      </c>
      <c r="D6" s="197" t="s">
        <v>3</v>
      </c>
      <c r="E6" s="181" t="s">
        <v>4</v>
      </c>
      <c r="F6" s="182"/>
      <c r="G6" s="191" t="s">
        <v>5</v>
      </c>
      <c r="H6" s="181" t="s">
        <v>6</v>
      </c>
      <c r="I6" s="182"/>
      <c r="J6" s="183"/>
      <c r="K6" s="181" t="s">
        <v>7</v>
      </c>
      <c r="L6" s="182"/>
      <c r="M6" s="182"/>
      <c r="N6" s="182"/>
      <c r="O6" s="182"/>
      <c r="P6" s="182"/>
      <c r="Q6" s="183"/>
      <c r="R6" s="192" t="s">
        <v>8</v>
      </c>
      <c r="S6" s="181" t="s">
        <v>9</v>
      </c>
      <c r="T6" s="182"/>
      <c r="U6" s="183"/>
      <c r="V6" s="181" t="s">
        <v>10</v>
      </c>
      <c r="W6" s="182"/>
      <c r="X6" s="182"/>
      <c r="Y6" s="182"/>
      <c r="Z6" s="183"/>
    </row>
    <row r="7" spans="1:26" s="5" customFormat="1" ht="61.5" customHeight="1">
      <c r="A7" s="191"/>
      <c r="B7" s="202"/>
      <c r="C7" s="191"/>
      <c r="D7" s="198"/>
      <c r="E7" s="184"/>
      <c r="F7" s="185"/>
      <c r="G7" s="191"/>
      <c r="H7" s="184"/>
      <c r="I7" s="185"/>
      <c r="J7" s="186"/>
      <c r="K7" s="184"/>
      <c r="L7" s="185"/>
      <c r="M7" s="185"/>
      <c r="N7" s="185"/>
      <c r="O7" s="185"/>
      <c r="P7" s="185"/>
      <c r="Q7" s="186"/>
      <c r="R7" s="193"/>
      <c r="S7" s="184"/>
      <c r="T7" s="185"/>
      <c r="U7" s="186"/>
      <c r="V7" s="184"/>
      <c r="W7" s="185"/>
      <c r="X7" s="185"/>
      <c r="Y7" s="185"/>
      <c r="Z7" s="186"/>
    </row>
    <row r="8" spans="1:26" s="5" customFormat="1" ht="61.5" customHeight="1">
      <c r="A8" s="191"/>
      <c r="B8" s="202"/>
      <c r="C8" s="191"/>
      <c r="D8" s="198"/>
      <c r="E8" s="187"/>
      <c r="F8" s="188"/>
      <c r="G8" s="191"/>
      <c r="H8" s="187"/>
      <c r="I8" s="188"/>
      <c r="J8" s="189"/>
      <c r="K8" s="187"/>
      <c r="L8" s="188"/>
      <c r="M8" s="188"/>
      <c r="N8" s="188"/>
      <c r="O8" s="188"/>
      <c r="P8" s="188"/>
      <c r="Q8" s="189"/>
      <c r="R8" s="194"/>
      <c r="S8" s="187"/>
      <c r="T8" s="188"/>
      <c r="U8" s="189"/>
      <c r="V8" s="187"/>
      <c r="W8" s="188"/>
      <c r="X8" s="188"/>
      <c r="Y8" s="188"/>
      <c r="Z8" s="189"/>
    </row>
    <row r="9" spans="1:26" s="6" customFormat="1" ht="111" customHeight="1">
      <c r="A9" s="191"/>
      <c r="B9" s="203"/>
      <c r="C9" s="191"/>
      <c r="D9" s="199"/>
      <c r="E9" s="46" t="s">
        <v>12</v>
      </c>
      <c r="F9" s="46" t="s">
        <v>11</v>
      </c>
      <c r="G9" s="191"/>
      <c r="H9" s="39" t="s">
        <v>13</v>
      </c>
      <c r="I9" s="39" t="s">
        <v>14</v>
      </c>
      <c r="J9" s="39" t="s">
        <v>15</v>
      </c>
      <c r="K9" s="39" t="s">
        <v>16</v>
      </c>
      <c r="L9" s="34" t="s">
        <v>49</v>
      </c>
      <c r="M9" s="34" t="s">
        <v>17</v>
      </c>
      <c r="N9" s="34" t="s">
        <v>18</v>
      </c>
      <c r="O9" s="34" t="s">
        <v>19</v>
      </c>
      <c r="P9" s="34" t="s">
        <v>20</v>
      </c>
      <c r="Q9" s="34" t="s">
        <v>21</v>
      </c>
      <c r="R9" s="32" t="s">
        <v>22</v>
      </c>
      <c r="S9" s="39" t="s">
        <v>23</v>
      </c>
      <c r="T9" s="35" t="s">
        <v>24</v>
      </c>
      <c r="U9" s="34" t="s">
        <v>25</v>
      </c>
      <c r="V9" s="39" t="s">
        <v>26</v>
      </c>
      <c r="W9" s="35" t="s">
        <v>27</v>
      </c>
      <c r="X9" s="39" t="s">
        <v>28</v>
      </c>
      <c r="Y9" s="36" t="s">
        <v>29</v>
      </c>
      <c r="Z9" s="39" t="s">
        <v>30</v>
      </c>
    </row>
    <row r="10" spans="1:26" s="8" customFormat="1" ht="87" customHeight="1">
      <c r="A10" s="41"/>
      <c r="B10" s="230" t="s">
        <v>152</v>
      </c>
      <c r="C10" s="234" t="s">
        <v>153</v>
      </c>
      <c r="D10" s="24" t="s">
        <v>31</v>
      </c>
      <c r="E10" s="22" t="s">
        <v>32</v>
      </c>
      <c r="F10" s="23" t="s">
        <v>154</v>
      </c>
      <c r="G10" s="30" t="s">
        <v>85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3</v>
      </c>
      <c r="M10" s="22">
        <f aca="true" t="shared" si="0" ref="M10:M16">K10*L10</f>
        <v>6</v>
      </c>
      <c r="N10" s="22" t="s">
        <v>39</v>
      </c>
      <c r="O10" s="22">
        <v>25</v>
      </c>
      <c r="P10" s="22">
        <f>O10*M10</f>
        <v>150</v>
      </c>
      <c r="Q10" s="22" t="s">
        <v>35</v>
      </c>
      <c r="R10" s="30" t="str">
        <f aca="true" t="shared" si="1" ref="R10:R16">IF(Q10="I","No aceptable",IF(Q10="II","No aceptable o Aceptable con control específico",IF(Q10="III","Mejorable",IF(Q10="IV","Aceptable"))))</f>
        <v>No aceptable o Aceptable con control específico</v>
      </c>
      <c r="S10" s="30">
        <v>3</v>
      </c>
      <c r="T10" s="22" t="s">
        <v>148</v>
      </c>
      <c r="U10" s="22" t="s">
        <v>31</v>
      </c>
      <c r="V10" s="106" t="s">
        <v>451</v>
      </c>
      <c r="W10" s="106" t="s">
        <v>451</v>
      </c>
      <c r="X10" s="106" t="s">
        <v>451</v>
      </c>
      <c r="Y10" s="31" t="s">
        <v>105</v>
      </c>
      <c r="Z10" s="25" t="s">
        <v>106</v>
      </c>
    </row>
    <row r="11" spans="1:26" s="9" customFormat="1" ht="321.75" customHeight="1">
      <c r="A11" s="47"/>
      <c r="B11" s="231"/>
      <c r="C11" s="234"/>
      <c r="D11" s="24" t="s">
        <v>31</v>
      </c>
      <c r="E11" s="30" t="s">
        <v>230</v>
      </c>
      <c r="F11" s="30" t="s">
        <v>240</v>
      </c>
      <c r="G11" s="30" t="s">
        <v>231</v>
      </c>
      <c r="H11" s="30" t="s">
        <v>33</v>
      </c>
      <c r="I11" s="30" t="s">
        <v>232</v>
      </c>
      <c r="J11" s="30" t="s">
        <v>233</v>
      </c>
      <c r="K11" s="30">
        <v>2</v>
      </c>
      <c r="L11" s="30">
        <v>4</v>
      </c>
      <c r="M11" s="30">
        <f>K11*L11</f>
        <v>8</v>
      </c>
      <c r="N11" s="30" t="str">
        <f>IF(M11&gt;20,"Muy Alto (MA)",IF(M11&gt;10,"ALTO",IF(M11&gt;5,"MEDIO","BAJO")))</f>
        <v>MEDIO</v>
      </c>
      <c r="O11" s="30">
        <v>25</v>
      </c>
      <c r="P11" s="30">
        <f>M11*O11</f>
        <v>200</v>
      </c>
      <c r="Q11" s="22" t="s">
        <v>35</v>
      </c>
      <c r="R11" s="44" t="str">
        <f t="shared" si="1"/>
        <v>No aceptable o Aceptable con control específico</v>
      </c>
      <c r="S11" s="30">
        <v>434</v>
      </c>
      <c r="T11" s="105" t="s">
        <v>51</v>
      </c>
      <c r="U11" s="105" t="s">
        <v>31</v>
      </c>
      <c r="V11" s="102" t="s">
        <v>463</v>
      </c>
      <c r="W11" s="102" t="s">
        <v>464</v>
      </c>
      <c r="X11" s="30" t="s">
        <v>451</v>
      </c>
      <c r="Y11" s="103" t="s">
        <v>465</v>
      </c>
      <c r="Z11" s="103" t="s">
        <v>235</v>
      </c>
    </row>
    <row r="12" spans="1:26" s="8" customFormat="1" ht="63">
      <c r="A12" s="204"/>
      <c r="B12" s="231"/>
      <c r="C12" s="234"/>
      <c r="D12" s="24" t="s">
        <v>31</v>
      </c>
      <c r="E12" s="22" t="s">
        <v>40</v>
      </c>
      <c r="F12" s="23" t="s">
        <v>92</v>
      </c>
      <c r="G12" s="30" t="s">
        <v>93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 t="shared" si="0"/>
        <v>4</v>
      </c>
      <c r="N12" s="22" t="s">
        <v>34</v>
      </c>
      <c r="O12" s="22">
        <v>25</v>
      </c>
      <c r="P12" s="22">
        <f>O12*M12</f>
        <v>100</v>
      </c>
      <c r="Q12" s="22" t="s">
        <v>35</v>
      </c>
      <c r="R12" s="30" t="str">
        <f t="shared" si="1"/>
        <v>No aceptable o Aceptable con control específico</v>
      </c>
      <c r="S12" s="30">
        <v>3</v>
      </c>
      <c r="T12" s="22" t="s">
        <v>94</v>
      </c>
      <c r="U12" s="22" t="s">
        <v>38</v>
      </c>
      <c r="V12" s="106" t="s">
        <v>451</v>
      </c>
      <c r="W12" s="106" t="s">
        <v>451</v>
      </c>
      <c r="X12" s="106" t="s">
        <v>451</v>
      </c>
      <c r="Y12" s="31" t="s">
        <v>96</v>
      </c>
      <c r="Z12" s="106" t="s">
        <v>451</v>
      </c>
    </row>
    <row r="13" spans="1:26" s="8" customFormat="1" ht="141.75">
      <c r="A13" s="204"/>
      <c r="B13" s="231"/>
      <c r="C13" s="234"/>
      <c r="D13" s="24" t="s">
        <v>31</v>
      </c>
      <c r="E13" s="22" t="s">
        <v>66</v>
      </c>
      <c r="F13" s="23" t="s">
        <v>68</v>
      </c>
      <c r="G13" s="30" t="s">
        <v>52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2</v>
      </c>
      <c r="M13" s="22">
        <f t="shared" si="0"/>
        <v>4</v>
      </c>
      <c r="N13" s="22" t="s">
        <v>34</v>
      </c>
      <c r="O13" s="22">
        <v>25</v>
      </c>
      <c r="P13" s="22">
        <f>M13*O13</f>
        <v>100</v>
      </c>
      <c r="Q13" s="22" t="s">
        <v>37</v>
      </c>
      <c r="R13" s="30" t="str">
        <f t="shared" si="1"/>
        <v>Mejorable</v>
      </c>
      <c r="S13" s="30">
        <v>3</v>
      </c>
      <c r="T13" s="22" t="s">
        <v>51</v>
      </c>
      <c r="U13" s="22" t="s">
        <v>31</v>
      </c>
      <c r="V13" s="106" t="s">
        <v>451</v>
      </c>
      <c r="W13" s="106" t="s">
        <v>451</v>
      </c>
      <c r="X13" s="106" t="s">
        <v>451</v>
      </c>
      <c r="Y13" s="25" t="s">
        <v>147</v>
      </c>
      <c r="Z13" s="106" t="s">
        <v>451</v>
      </c>
    </row>
    <row r="14" spans="1:28" s="8" customFormat="1" ht="126">
      <c r="A14" s="204"/>
      <c r="B14" s="231"/>
      <c r="C14" s="234"/>
      <c r="D14" s="24" t="s">
        <v>31</v>
      </c>
      <c r="E14" s="22" t="s">
        <v>53</v>
      </c>
      <c r="F14" s="23" t="s">
        <v>155</v>
      </c>
      <c r="G14" s="30" t="s">
        <v>71</v>
      </c>
      <c r="H14" s="22" t="s">
        <v>33</v>
      </c>
      <c r="I14" s="22" t="s">
        <v>72</v>
      </c>
      <c r="J14" s="22" t="s">
        <v>33</v>
      </c>
      <c r="K14" s="22">
        <v>2</v>
      </c>
      <c r="L14" s="22">
        <v>3</v>
      </c>
      <c r="M14" s="22">
        <f t="shared" si="0"/>
        <v>6</v>
      </c>
      <c r="N14" s="22" t="s">
        <v>39</v>
      </c>
      <c r="O14" s="22">
        <v>25</v>
      </c>
      <c r="P14" s="22">
        <f>M14*O14</f>
        <v>150</v>
      </c>
      <c r="Q14" s="22" t="s">
        <v>35</v>
      </c>
      <c r="R14" s="30" t="str">
        <f t="shared" si="1"/>
        <v>No aceptable o Aceptable con control específico</v>
      </c>
      <c r="S14" s="30">
        <v>3</v>
      </c>
      <c r="T14" s="22" t="s">
        <v>73</v>
      </c>
      <c r="U14" s="22" t="s">
        <v>38</v>
      </c>
      <c r="V14" s="106" t="s">
        <v>451</v>
      </c>
      <c r="W14" s="106" t="s">
        <v>451</v>
      </c>
      <c r="X14" s="106" t="s">
        <v>451</v>
      </c>
      <c r="Y14" s="37" t="s">
        <v>74</v>
      </c>
      <c r="Z14" s="106" t="s">
        <v>451</v>
      </c>
      <c r="AA14" s="12"/>
      <c r="AB14" s="38"/>
    </row>
    <row r="15" spans="1:27" s="8" customFormat="1" ht="132.75" customHeight="1">
      <c r="A15" s="204"/>
      <c r="B15" s="231"/>
      <c r="C15" s="234"/>
      <c r="D15" s="24" t="s">
        <v>31</v>
      </c>
      <c r="E15" s="22" t="s">
        <v>78</v>
      </c>
      <c r="F15" s="23" t="s">
        <v>79</v>
      </c>
      <c r="G15" s="30" t="s">
        <v>46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 t="shared" si="0"/>
        <v>6</v>
      </c>
      <c r="N15" s="22" t="s">
        <v>39</v>
      </c>
      <c r="O15" s="22">
        <v>25</v>
      </c>
      <c r="P15" s="22">
        <f>O15*M15</f>
        <v>150</v>
      </c>
      <c r="Q15" s="22" t="s">
        <v>35</v>
      </c>
      <c r="R15" s="30" t="str">
        <f t="shared" si="1"/>
        <v>No aceptable o Aceptable con control específico</v>
      </c>
      <c r="S15" s="30">
        <v>3</v>
      </c>
      <c r="T15" s="22" t="s">
        <v>36</v>
      </c>
      <c r="U15" s="22" t="s">
        <v>31</v>
      </c>
      <c r="V15" s="106" t="s">
        <v>451</v>
      </c>
      <c r="W15" s="106" t="s">
        <v>451</v>
      </c>
      <c r="X15" s="106" t="s">
        <v>451</v>
      </c>
      <c r="Y15" s="25" t="s">
        <v>80</v>
      </c>
      <c r="Z15" s="106" t="s">
        <v>451</v>
      </c>
      <c r="AA15" s="12"/>
    </row>
    <row r="16" spans="1:35" s="8" customFormat="1" ht="106.5" customHeight="1">
      <c r="A16" s="205"/>
      <c r="B16" s="232"/>
      <c r="C16" s="235"/>
      <c r="D16" s="24" t="s">
        <v>84</v>
      </c>
      <c r="E16" s="22" t="s">
        <v>78</v>
      </c>
      <c r="F16" s="23" t="s">
        <v>54</v>
      </c>
      <c r="G16" s="30" t="s">
        <v>55</v>
      </c>
      <c r="H16" s="22" t="s">
        <v>33</v>
      </c>
      <c r="I16" s="22" t="s">
        <v>81</v>
      </c>
      <c r="J16" s="22" t="s">
        <v>33</v>
      </c>
      <c r="K16" s="22">
        <v>6</v>
      </c>
      <c r="L16" s="22">
        <v>3</v>
      </c>
      <c r="M16" s="22">
        <f t="shared" si="0"/>
        <v>18</v>
      </c>
      <c r="N16" s="22" t="s">
        <v>39</v>
      </c>
      <c r="O16" s="22">
        <v>25</v>
      </c>
      <c r="P16" s="22">
        <f>O16*M16</f>
        <v>450</v>
      </c>
      <c r="Q16" s="22" t="s">
        <v>35</v>
      </c>
      <c r="R16" s="30" t="str">
        <f t="shared" si="1"/>
        <v>No aceptable o Aceptable con control específico</v>
      </c>
      <c r="S16" s="30">
        <v>3</v>
      </c>
      <c r="T16" s="22" t="s">
        <v>36</v>
      </c>
      <c r="U16" s="22" t="s">
        <v>38</v>
      </c>
      <c r="V16" s="106" t="s">
        <v>451</v>
      </c>
      <c r="W16" s="106" t="s">
        <v>451</v>
      </c>
      <c r="X16" s="106" t="s">
        <v>451</v>
      </c>
      <c r="Y16" s="25" t="s">
        <v>97</v>
      </c>
      <c r="Z16" s="106" t="s">
        <v>451</v>
      </c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8" customFormat="1" ht="204.75" customHeight="1">
      <c r="A17" s="15"/>
      <c r="B17" s="15"/>
      <c r="C17" s="15"/>
      <c r="D17" s="14"/>
      <c r="E17" s="14"/>
      <c r="F17" s="27"/>
      <c r="G17" s="2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7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8" customFormat="1" ht="148.5" customHeight="1">
      <c r="A18" s="15"/>
      <c r="B18" s="15"/>
      <c r="C18" s="15"/>
      <c r="D18" s="14"/>
      <c r="E18" s="14"/>
      <c r="F18" s="27"/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8" customFormat="1" ht="148.5" customHeight="1">
      <c r="A19" s="195"/>
      <c r="B19" s="196"/>
      <c r="C19" s="196"/>
      <c r="D19" s="14"/>
      <c r="E19" s="14"/>
      <c r="F19" s="27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396" customHeight="1">
      <c r="A20" s="195"/>
      <c r="B20" s="196"/>
      <c r="C20" s="196"/>
      <c r="D20" s="14"/>
      <c r="E20" s="14"/>
      <c r="F20" s="27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8" customFormat="1" ht="117" customHeight="1">
      <c r="A21" s="195"/>
      <c r="B21" s="196"/>
      <c r="C21" s="196"/>
      <c r="D21" s="14"/>
      <c r="E21" s="14"/>
      <c r="F21" s="27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7" customFormat="1" ht="136.5" customHeight="1">
      <c r="A22" s="195"/>
      <c r="B22" s="196"/>
      <c r="C22" s="196"/>
      <c r="D22" s="14"/>
      <c r="E22" s="14"/>
      <c r="F22" s="27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7" customFormat="1" ht="186" customHeight="1">
      <c r="A23" s="195"/>
      <c r="B23" s="195"/>
      <c r="C23" s="195"/>
      <c r="D23" s="14"/>
      <c r="E23" s="14"/>
      <c r="F23" s="27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7" customFormat="1" ht="114" customHeight="1">
      <c r="A24" s="195"/>
      <c r="B24" s="195"/>
      <c r="C24" s="195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69.75" customHeight="1">
      <c r="A25" s="195"/>
      <c r="B25" s="195"/>
      <c r="C25" s="195"/>
      <c r="D25" s="14"/>
      <c r="E25" s="14"/>
      <c r="F25" s="27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78" customHeight="1">
      <c r="A26" s="195"/>
      <c r="B26" s="195"/>
      <c r="C26" s="195"/>
      <c r="D26" s="14"/>
      <c r="E26" s="14"/>
      <c r="F26" s="27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210" customHeight="1">
      <c r="A27" s="195"/>
      <c r="B27" s="195"/>
      <c r="C27" s="195"/>
      <c r="D27" s="14"/>
      <c r="E27" s="14"/>
      <c r="F27" s="27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7" customFormat="1" ht="159.75" customHeight="1">
      <c r="A28" s="195"/>
      <c r="B28" s="195"/>
      <c r="C28" s="195"/>
      <c r="D28" s="14"/>
      <c r="E28" s="14"/>
      <c r="F28" s="27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31.5" customHeight="1">
      <c r="A29" s="195"/>
      <c r="B29" s="195"/>
      <c r="C29" s="195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7" customFormat="1" ht="33.75" customHeight="1">
      <c r="A30" s="200"/>
      <c r="B30" s="200"/>
      <c r="C30" s="200"/>
      <c r="D30" s="14"/>
      <c r="E30" s="14"/>
      <c r="F30" s="2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51.75" customHeight="1">
      <c r="A31" s="200"/>
      <c r="B31" s="200"/>
      <c r="C31" s="200"/>
      <c r="D31" s="14"/>
      <c r="E31" s="14"/>
      <c r="F31" s="2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36.75" customHeight="1">
      <c r="A32" s="200"/>
      <c r="B32" s="200"/>
      <c r="C32" s="200"/>
      <c r="D32" s="14"/>
      <c r="E32" s="14"/>
      <c r="F32" s="2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390.75" customHeight="1">
      <c r="A33" s="200"/>
      <c r="B33" s="200"/>
      <c r="C33" s="200"/>
      <c r="D33" s="14"/>
      <c r="E33" s="14"/>
      <c r="F33" s="2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7" customFormat="1" ht="216.75" customHeight="1">
      <c r="A34" s="200"/>
      <c r="B34" s="200"/>
      <c r="C34" s="200"/>
      <c r="D34" s="14"/>
      <c r="E34" s="14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8" customFormat="1" ht="33" customHeight="1">
      <c r="A35" s="200"/>
      <c r="B35" s="200"/>
      <c r="C35" s="200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5.25" customHeight="1">
      <c r="A36" s="200"/>
      <c r="B36" s="200"/>
      <c r="C36" s="200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4.5" customHeight="1">
      <c r="A37" s="16"/>
      <c r="B37" s="17"/>
      <c r="C37" s="17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7" customFormat="1" ht="17.25" customHeight="1">
      <c r="A38" s="16"/>
      <c r="B38" s="17"/>
      <c r="C38" s="17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78.75" customHeight="1">
      <c r="A39" s="16"/>
      <c r="B39" s="17"/>
      <c r="C39" s="17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7" customFormat="1" ht="35.25" customHeight="1">
      <c r="A40" s="16"/>
      <c r="B40" s="17"/>
      <c r="C40" s="17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32.25" customHeight="1">
      <c r="A41" s="16"/>
      <c r="B41" s="17"/>
      <c r="C41" s="17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41.25" customHeight="1">
      <c r="A42" s="16"/>
      <c r="B42" s="17"/>
      <c r="C42" s="17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25.5" customHeight="1">
      <c r="A43" s="195"/>
      <c r="B43" s="195"/>
      <c r="C43" s="195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26.25" customHeight="1">
      <c r="A44" s="195"/>
      <c r="B44" s="195"/>
      <c r="C44" s="195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8" customFormat="1" ht="45.75" customHeight="1">
      <c r="A45" s="15"/>
      <c r="B45" s="15"/>
      <c r="C45" s="15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34.5" customHeight="1">
      <c r="A46" s="15"/>
      <c r="B46" s="15"/>
      <c r="C46" s="15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42.75" customHeight="1">
      <c r="A47" s="15"/>
      <c r="B47" s="15"/>
      <c r="C47" s="15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7" customFormat="1" ht="43.5" customHeight="1">
      <c r="A48" s="15"/>
      <c r="B48" s="15"/>
      <c r="C48" s="15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29.25" customHeight="1">
      <c r="A49" s="15"/>
      <c r="B49" s="15"/>
      <c r="C49" s="15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35.25" customHeight="1">
      <c r="A50" s="15"/>
      <c r="B50" s="15"/>
      <c r="C50" s="15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31.5" customHeight="1">
      <c r="A51" s="195"/>
      <c r="B51" s="195"/>
      <c r="C51" s="195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38.25" customHeight="1">
      <c r="A52" s="195"/>
      <c r="B52" s="195"/>
      <c r="C52" s="195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102" customHeight="1">
      <c r="A53" s="195"/>
      <c r="B53" s="195"/>
      <c r="C53" s="195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183" customHeight="1">
      <c r="A54" s="195"/>
      <c r="B54" s="195"/>
      <c r="C54" s="195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96.75" customHeight="1">
      <c r="A55" s="195"/>
      <c r="B55" s="195"/>
      <c r="C55" s="195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7" customFormat="1" ht="144" customHeight="1">
      <c r="A56" s="195"/>
      <c r="B56" s="195"/>
      <c r="C56" s="195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7" customFormat="1" ht="213" customHeight="1">
      <c r="A57" s="195"/>
      <c r="B57" s="195"/>
      <c r="C57" s="195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7" customFormat="1" ht="182.25" customHeight="1">
      <c r="A58" s="195"/>
      <c r="B58" s="195"/>
      <c r="C58" s="195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9" customFormat="1" ht="172.5" customHeight="1">
      <c r="A59" s="195"/>
      <c r="B59" s="195"/>
      <c r="C59" s="195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56" customHeight="1">
      <c r="A60" s="195"/>
      <c r="B60" s="195"/>
      <c r="C60" s="195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77" customHeight="1">
      <c r="A61" s="195"/>
      <c r="B61" s="195"/>
      <c r="C61" s="195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86.75" customHeight="1">
      <c r="A62" s="195"/>
      <c r="B62" s="195"/>
      <c r="C62" s="195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92.75" customHeight="1">
      <c r="A63" s="195"/>
      <c r="B63" s="195"/>
      <c r="C63" s="195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83" customHeight="1">
      <c r="A64" s="195"/>
      <c r="B64" s="195"/>
      <c r="C64" s="195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33.5" customHeight="1">
      <c r="A65" s="195"/>
      <c r="B65" s="195"/>
      <c r="C65" s="195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210.75" customHeight="1">
      <c r="A66" s="195"/>
      <c r="B66" s="195"/>
      <c r="C66" s="195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80" customHeight="1">
      <c r="A67" s="195"/>
      <c r="B67" s="195"/>
      <c r="C67" s="195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68.75" customHeight="1">
      <c r="A68" s="195"/>
      <c r="B68" s="195"/>
      <c r="C68" s="195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204" customHeight="1">
      <c r="A69" s="195"/>
      <c r="B69" s="195"/>
      <c r="C69" s="195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76.25" customHeight="1">
      <c r="A70" s="195"/>
      <c r="B70" s="195"/>
      <c r="C70" s="195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203.25" customHeight="1">
      <c r="A71" s="195"/>
      <c r="B71" s="195"/>
      <c r="C71" s="195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61.25" customHeight="1">
      <c r="A72" s="195"/>
      <c r="B72" s="195"/>
      <c r="C72" s="195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82.25" customHeight="1">
      <c r="A73" s="195"/>
      <c r="B73" s="195"/>
      <c r="C73" s="195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01.25" customHeight="1">
      <c r="A74" s="195"/>
      <c r="B74" s="195"/>
      <c r="C74" s="195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41" customHeight="1">
      <c r="A75" s="195"/>
      <c r="B75" s="195"/>
      <c r="C75" s="195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96.5" customHeight="1">
      <c r="A76" s="195"/>
      <c r="B76" s="195"/>
      <c r="C76" s="195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4.5" customHeight="1">
      <c r="A77" s="195"/>
      <c r="B77" s="195"/>
      <c r="C77" s="195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41" customHeight="1">
      <c r="A78" s="195"/>
      <c r="B78" s="195"/>
      <c r="C78" s="195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396.75" customHeight="1">
      <c r="A79" s="195"/>
      <c r="B79" s="195"/>
      <c r="C79" s="195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244.5" customHeight="1">
      <c r="A80" s="195"/>
      <c r="B80" s="195"/>
      <c r="C80" s="195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43.25" customHeight="1">
      <c r="A81" s="195"/>
      <c r="B81" s="195"/>
      <c r="C81" s="195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53" customHeight="1">
      <c r="A82" s="195"/>
      <c r="B82" s="195"/>
      <c r="C82" s="195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77" customHeight="1">
      <c r="A83" s="195"/>
      <c r="B83" s="195"/>
      <c r="C83" s="195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62" customHeight="1">
      <c r="A84" s="195"/>
      <c r="B84" s="195"/>
      <c r="C84" s="195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82.25" customHeight="1">
      <c r="A85" s="195"/>
      <c r="B85" s="195"/>
      <c r="C85" s="195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73.25" customHeight="1">
      <c r="A86" s="195"/>
      <c r="B86" s="195"/>
      <c r="C86" s="195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6" customHeight="1">
      <c r="A87" s="195"/>
      <c r="B87" s="195"/>
      <c r="C87" s="195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52.25" customHeight="1">
      <c r="A88" s="195"/>
      <c r="B88" s="195"/>
      <c r="C88" s="195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2.25" customHeight="1">
      <c r="A89" s="195"/>
      <c r="B89" s="195"/>
      <c r="C89" s="195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52.25" customHeight="1">
      <c r="A90" s="195"/>
      <c r="B90" s="195"/>
      <c r="C90" s="195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77" customHeight="1">
      <c r="A91" s="18"/>
      <c r="B91" s="18"/>
      <c r="C91" s="18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11.75" customHeight="1">
      <c r="A92" s="195"/>
      <c r="B92" s="195"/>
      <c r="C92" s="195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68.25" customHeight="1">
      <c r="A93" s="195"/>
      <c r="B93" s="195"/>
      <c r="C93" s="195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10.25" customHeight="1">
      <c r="A94" s="195"/>
      <c r="B94" s="195"/>
      <c r="C94" s="195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34.25" customHeight="1">
      <c r="A95" s="195"/>
      <c r="B95" s="195"/>
      <c r="C95" s="195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65" customHeight="1">
      <c r="A96" s="195"/>
      <c r="B96" s="195"/>
      <c r="C96" s="195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46.25" customHeight="1">
      <c r="A97" s="195"/>
      <c r="B97" s="195"/>
      <c r="C97" s="195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09.5" customHeight="1">
      <c r="A98" s="195"/>
      <c r="B98" s="195"/>
      <c r="C98" s="195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38.75" customHeight="1">
      <c r="A99" s="195"/>
      <c r="B99" s="195"/>
      <c r="C99" s="195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">
      <c r="A100" s="19"/>
      <c r="B100" s="13"/>
      <c r="C100" s="13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">
      <c r="A101" s="19"/>
      <c r="B101" s="13"/>
      <c r="C101" s="13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">
      <c r="A102" s="19"/>
      <c r="B102" s="13"/>
      <c r="C102" s="13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3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" ht="15">
      <c r="A114" s="13"/>
      <c r="B114" s="13"/>
      <c r="C114" s="13"/>
    </row>
    <row r="115" spans="1:3" ht="15">
      <c r="A115" s="13"/>
      <c r="B115" s="13"/>
      <c r="C115" s="13"/>
    </row>
    <row r="116" spans="1:3" ht="15">
      <c r="A116" s="13"/>
      <c r="B116" s="13"/>
      <c r="C116" s="13"/>
    </row>
  </sheetData>
  <sheetProtection/>
  <mergeCells count="73">
    <mergeCell ref="A92:A99"/>
    <mergeCell ref="B92:B99"/>
    <mergeCell ref="C92:C99"/>
    <mergeCell ref="A81:A84"/>
    <mergeCell ref="B81:B84"/>
    <mergeCell ref="C81:C84"/>
    <mergeCell ref="A85:A90"/>
    <mergeCell ref="B85:B90"/>
    <mergeCell ref="C85:C90"/>
    <mergeCell ref="A70:A75"/>
    <mergeCell ref="B70:B75"/>
    <mergeCell ref="C70:C75"/>
    <mergeCell ref="A76:A80"/>
    <mergeCell ref="B76:B80"/>
    <mergeCell ref="C76:C80"/>
    <mergeCell ref="A62:A63"/>
    <mergeCell ref="B62:B63"/>
    <mergeCell ref="C62:C63"/>
    <mergeCell ref="A64:A69"/>
    <mergeCell ref="B64:B69"/>
    <mergeCell ref="C64:C69"/>
    <mergeCell ref="A53:A57"/>
    <mergeCell ref="B53:B57"/>
    <mergeCell ref="C53:C57"/>
    <mergeCell ref="A58:A61"/>
    <mergeCell ref="B58:B61"/>
    <mergeCell ref="C58:C61"/>
    <mergeCell ref="A43:A44"/>
    <mergeCell ref="B43:B44"/>
    <mergeCell ref="C43:C44"/>
    <mergeCell ref="A51:A52"/>
    <mergeCell ref="B51:B52"/>
    <mergeCell ref="C51:C52"/>
    <mergeCell ref="A30:A31"/>
    <mergeCell ref="B30:B31"/>
    <mergeCell ref="C30:C31"/>
    <mergeCell ref="A32:A36"/>
    <mergeCell ref="B32:B36"/>
    <mergeCell ref="C32:C36"/>
    <mergeCell ref="A12:A16"/>
    <mergeCell ref="A19:A24"/>
    <mergeCell ref="B19:B24"/>
    <mergeCell ref="C19:C24"/>
    <mergeCell ref="A25:A29"/>
    <mergeCell ref="B25:B29"/>
    <mergeCell ref="C25:C29"/>
    <mergeCell ref="H6:J8"/>
    <mergeCell ref="K6:Q8"/>
    <mergeCell ref="R6:R8"/>
    <mergeCell ref="S6:U8"/>
    <mergeCell ref="V6:Z8"/>
    <mergeCell ref="B10:B16"/>
    <mergeCell ref="C10:C16"/>
    <mergeCell ref="W4:Z4"/>
    <mergeCell ref="X1:Z1"/>
    <mergeCell ref="X2:Z2"/>
    <mergeCell ref="X3:Z3"/>
    <mergeCell ref="A6:A9"/>
    <mergeCell ref="B6:B9"/>
    <mergeCell ref="C6:C9"/>
    <mergeCell ref="D6:D9"/>
    <mergeCell ref="E6:F8"/>
    <mergeCell ref="G6:G9"/>
    <mergeCell ref="AC4:AC5"/>
    <mergeCell ref="L5:P5"/>
    <mergeCell ref="Q5:V5"/>
    <mergeCell ref="W5:Z5"/>
    <mergeCell ref="A1:C3"/>
    <mergeCell ref="D1:W3"/>
    <mergeCell ref="A4:F5"/>
    <mergeCell ref="G4:K5"/>
    <mergeCell ref="L4:P4"/>
    <mergeCell ref="Q4:V4"/>
  </mergeCells>
  <conditionalFormatting sqref="N10 N12:N16">
    <cfRule type="containsText" priority="21" dxfId="1" operator="containsText" stopIfTrue="1" text="MUY ALTO">
      <formula>NOT(ISERROR(SEARCH("MUY ALTO",N10)))</formula>
    </cfRule>
    <cfRule type="containsText" priority="22" dxfId="1" operator="containsText" stopIfTrue="1" text="ALTO">
      <formula>NOT(ISERROR(SEARCH("ALTO",N10)))</formula>
    </cfRule>
    <cfRule type="containsText" priority="23" dxfId="0" operator="containsText" stopIfTrue="1" text="MEDIO">
      <formula>NOT(ISERROR(SEARCH("MEDIO",N10)))</formula>
    </cfRule>
    <cfRule type="containsText" priority="24" dxfId="3" operator="containsText" stopIfTrue="1" text="BAJO">
      <formula>NOT(ISERROR(SEARCH("BAJO",N10)))</formula>
    </cfRule>
  </conditionalFormatting>
  <conditionalFormatting sqref="N11">
    <cfRule type="containsText" priority="1" dxfId="3" operator="containsText" stopIfTrue="1" text="BAJO">
      <formula>NOT(ISERROR(SEARCH("BAJO",N11)))</formula>
    </cfRule>
    <cfRule type="containsText" priority="2" dxfId="1" operator="containsText" stopIfTrue="1" text="MUY ALTO">
      <formula>NOT(ISERROR(SEARCH("MUY ALTO",N11)))</formula>
    </cfRule>
    <cfRule type="containsText" priority="3" dxfId="1" operator="containsText" stopIfTrue="1" text="ALTO">
      <formula>NOT(ISERROR(SEARCH("ALTO",N11)))</formula>
    </cfRule>
    <cfRule type="containsText" priority="4" dxfId="0" operator="containsText" stopIfTrue="1" text="MEDIO">
      <formula>NOT(ISERROR(SEARCH("MEDIO",N11)))</formula>
    </cfRule>
  </conditionalFormatting>
  <dataValidations count="4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 L12:L16">
      <formula1>"4,3,2,1"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0 N12:N16 L11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16 M11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16">
      <formula1>"I,II,III,IV"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25" r:id="rId2"/>
  <colBreaks count="1" manualBreakCount="1">
    <brk id="2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14"/>
  <sheetViews>
    <sheetView tabSelected="1" view="pageBreakPreview" zoomScale="60" zoomScaleNormal="60" zoomScalePageLayoutView="0" workbookViewId="0" topLeftCell="A1">
      <selection activeCell="Z10" sqref="Z10"/>
    </sheetView>
  </sheetViews>
  <sheetFormatPr defaultColWidth="11.421875" defaultRowHeight="15"/>
  <cols>
    <col min="1" max="1" width="8.421875" style="1" customWidth="1"/>
    <col min="2" max="4" width="21.421875" style="1" customWidth="1"/>
    <col min="5" max="5" width="12.7109375" style="1" customWidth="1"/>
    <col min="6" max="6" width="15.8515625" style="28" customWidth="1"/>
    <col min="7" max="7" width="30.421875" style="2" customWidth="1"/>
    <col min="8" max="8" width="10.8515625" style="2" customWidth="1"/>
    <col min="9" max="9" width="12.140625" style="2" customWidth="1"/>
    <col min="10" max="10" width="11.421875" style="2" customWidth="1"/>
    <col min="11" max="17" width="9.140625" style="2" customWidth="1"/>
    <col min="18" max="18" width="12.00390625" style="28" customWidth="1"/>
    <col min="19" max="19" width="9.421875" style="2" customWidth="1"/>
    <col min="20" max="20" width="11.7109375" style="2" customWidth="1"/>
    <col min="21" max="21" width="13.00390625" style="2" customWidth="1"/>
    <col min="22" max="22" width="7.28125" style="2" customWidth="1"/>
    <col min="23" max="23" width="9.421875" style="2" customWidth="1"/>
    <col min="24" max="24" width="13.28125" style="2" customWidth="1"/>
    <col min="25" max="25" width="27.00390625" style="2" customWidth="1"/>
    <col min="26" max="26" width="30.421875" style="2" customWidth="1"/>
    <col min="27" max="16384" width="11.421875" style="2" customWidth="1"/>
  </cols>
  <sheetData>
    <row r="1" spans="1:28" s="49" customFormat="1" ht="52.5" customHeight="1">
      <c r="A1" s="215"/>
      <c r="B1" s="216"/>
      <c r="C1" s="217"/>
      <c r="D1" s="161" t="s">
        <v>454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12" t="s">
        <v>220</v>
      </c>
      <c r="Y1" s="213"/>
      <c r="Z1" s="214"/>
      <c r="AA1" s="3"/>
      <c r="AB1" s="3"/>
    </row>
    <row r="2" spans="1:28" s="49" customFormat="1" ht="52.5" customHeight="1">
      <c r="A2" s="218"/>
      <c r="B2" s="219"/>
      <c r="C2" s="220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212" t="s">
        <v>221</v>
      </c>
      <c r="Y2" s="213"/>
      <c r="Z2" s="214"/>
      <c r="AA2" s="3"/>
      <c r="AB2" s="3"/>
    </row>
    <row r="3" spans="1:28" s="49" customFormat="1" ht="52.5" customHeight="1">
      <c r="A3" s="169"/>
      <c r="B3" s="170"/>
      <c r="C3" s="221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90" t="s">
        <v>462</v>
      </c>
      <c r="Y3" s="190"/>
      <c r="Z3" s="190"/>
      <c r="AA3" s="3"/>
      <c r="AB3" s="3"/>
    </row>
    <row r="4" spans="1:29" s="49" customFormat="1" ht="12.75" customHeight="1">
      <c r="A4" s="167" t="s">
        <v>222</v>
      </c>
      <c r="B4" s="168"/>
      <c r="C4" s="168"/>
      <c r="D4" s="168"/>
      <c r="E4" s="168"/>
      <c r="F4" s="168"/>
      <c r="G4" s="171" t="s">
        <v>223</v>
      </c>
      <c r="H4" s="172"/>
      <c r="I4" s="172"/>
      <c r="J4" s="172"/>
      <c r="K4" s="173"/>
      <c r="L4" s="178" t="s">
        <v>224</v>
      </c>
      <c r="M4" s="179"/>
      <c r="N4" s="179"/>
      <c r="O4" s="179"/>
      <c r="P4" s="180"/>
      <c r="Q4" s="178" t="s">
        <v>225</v>
      </c>
      <c r="R4" s="179"/>
      <c r="S4" s="179"/>
      <c r="T4" s="179"/>
      <c r="U4" s="179"/>
      <c r="V4" s="180"/>
      <c r="W4" s="178" t="s">
        <v>226</v>
      </c>
      <c r="X4" s="179"/>
      <c r="Y4" s="179"/>
      <c r="Z4" s="180"/>
      <c r="AA4" s="2"/>
      <c r="AB4" s="2"/>
      <c r="AC4" s="151"/>
    </row>
    <row r="5" spans="1:29" s="49" customFormat="1" ht="15" customHeight="1">
      <c r="A5" s="169"/>
      <c r="B5" s="170"/>
      <c r="C5" s="170"/>
      <c r="D5" s="170"/>
      <c r="E5" s="170"/>
      <c r="F5" s="170"/>
      <c r="G5" s="174"/>
      <c r="H5" s="175"/>
      <c r="I5" s="175"/>
      <c r="J5" s="175"/>
      <c r="K5" s="176"/>
      <c r="L5" s="222" t="s">
        <v>227</v>
      </c>
      <c r="M5" s="223"/>
      <c r="N5" s="223"/>
      <c r="O5" s="223"/>
      <c r="P5" s="224"/>
      <c r="Q5" s="153" t="s">
        <v>228</v>
      </c>
      <c r="R5" s="154"/>
      <c r="S5" s="154"/>
      <c r="T5" s="154"/>
      <c r="U5" s="154"/>
      <c r="V5" s="155"/>
      <c r="W5" s="225" t="s">
        <v>229</v>
      </c>
      <c r="X5" s="226"/>
      <c r="Y5" s="226"/>
      <c r="Z5" s="227"/>
      <c r="AA5" s="4"/>
      <c r="AB5" s="4"/>
      <c r="AC5" s="151"/>
    </row>
    <row r="6" spans="1:26" s="5" customFormat="1" ht="61.5" customHeight="1">
      <c r="A6" s="191" t="s">
        <v>0</v>
      </c>
      <c r="B6" s="201" t="s">
        <v>1</v>
      </c>
      <c r="C6" s="201" t="s">
        <v>2</v>
      </c>
      <c r="D6" s="243" t="s">
        <v>3</v>
      </c>
      <c r="E6" s="181" t="s">
        <v>4</v>
      </c>
      <c r="F6" s="182"/>
      <c r="G6" s="191" t="s">
        <v>5</v>
      </c>
      <c r="H6" s="181" t="s">
        <v>6</v>
      </c>
      <c r="I6" s="182"/>
      <c r="J6" s="183"/>
      <c r="K6" s="181" t="s">
        <v>7</v>
      </c>
      <c r="L6" s="182"/>
      <c r="M6" s="182"/>
      <c r="N6" s="182"/>
      <c r="O6" s="182"/>
      <c r="P6" s="182"/>
      <c r="Q6" s="183"/>
      <c r="R6" s="240" t="s">
        <v>8</v>
      </c>
      <c r="S6" s="181" t="s">
        <v>9</v>
      </c>
      <c r="T6" s="182"/>
      <c r="U6" s="183"/>
      <c r="V6" s="181" t="s">
        <v>10</v>
      </c>
      <c r="W6" s="182"/>
      <c r="X6" s="182"/>
      <c r="Y6" s="182"/>
      <c r="Z6" s="183"/>
    </row>
    <row r="7" spans="1:26" s="5" customFormat="1" ht="61.5" customHeight="1">
      <c r="A7" s="191"/>
      <c r="B7" s="202"/>
      <c r="C7" s="202"/>
      <c r="D7" s="244"/>
      <c r="E7" s="184"/>
      <c r="F7" s="185"/>
      <c r="G7" s="191"/>
      <c r="H7" s="184"/>
      <c r="I7" s="185"/>
      <c r="J7" s="186"/>
      <c r="K7" s="184"/>
      <c r="L7" s="185"/>
      <c r="M7" s="185"/>
      <c r="N7" s="185"/>
      <c r="O7" s="185"/>
      <c r="P7" s="185"/>
      <c r="Q7" s="186"/>
      <c r="R7" s="241"/>
      <c r="S7" s="184"/>
      <c r="T7" s="185"/>
      <c r="U7" s="186"/>
      <c r="V7" s="184"/>
      <c r="W7" s="185"/>
      <c r="X7" s="185"/>
      <c r="Y7" s="185"/>
      <c r="Z7" s="186"/>
    </row>
    <row r="8" spans="1:26" s="5" customFormat="1" ht="61.5" customHeight="1">
      <c r="A8" s="191"/>
      <c r="B8" s="202"/>
      <c r="C8" s="202"/>
      <c r="D8" s="244"/>
      <c r="E8" s="187"/>
      <c r="F8" s="188"/>
      <c r="G8" s="191"/>
      <c r="H8" s="187"/>
      <c r="I8" s="188"/>
      <c r="J8" s="189"/>
      <c r="K8" s="187"/>
      <c r="L8" s="188"/>
      <c r="M8" s="188"/>
      <c r="N8" s="188"/>
      <c r="O8" s="188"/>
      <c r="P8" s="188"/>
      <c r="Q8" s="189"/>
      <c r="R8" s="242"/>
      <c r="S8" s="187"/>
      <c r="T8" s="188"/>
      <c r="U8" s="189"/>
      <c r="V8" s="187"/>
      <c r="W8" s="188"/>
      <c r="X8" s="188"/>
      <c r="Y8" s="188"/>
      <c r="Z8" s="189"/>
    </row>
    <row r="9" spans="1:26" s="6" customFormat="1" ht="111" customHeight="1">
      <c r="A9" s="191"/>
      <c r="B9" s="203"/>
      <c r="C9" s="203"/>
      <c r="D9" s="245"/>
      <c r="E9" s="46" t="s">
        <v>12</v>
      </c>
      <c r="F9" s="46" t="s">
        <v>11</v>
      </c>
      <c r="G9" s="191"/>
      <c r="H9" s="43" t="s">
        <v>13</v>
      </c>
      <c r="I9" s="43" t="s">
        <v>14</v>
      </c>
      <c r="J9" s="43" t="s">
        <v>15</v>
      </c>
      <c r="K9" s="43" t="s">
        <v>16</v>
      </c>
      <c r="L9" s="34" t="s">
        <v>49</v>
      </c>
      <c r="M9" s="34" t="s">
        <v>17</v>
      </c>
      <c r="N9" s="34" t="s">
        <v>18</v>
      </c>
      <c r="O9" s="34" t="s">
        <v>19</v>
      </c>
      <c r="P9" s="34" t="s">
        <v>20</v>
      </c>
      <c r="Q9" s="34" t="s">
        <v>21</v>
      </c>
      <c r="R9" s="43" t="s">
        <v>22</v>
      </c>
      <c r="S9" s="43" t="s">
        <v>23</v>
      </c>
      <c r="T9" s="43" t="s">
        <v>24</v>
      </c>
      <c r="U9" s="34" t="s">
        <v>25</v>
      </c>
      <c r="V9" s="43" t="s">
        <v>26</v>
      </c>
      <c r="W9" s="35" t="s">
        <v>27</v>
      </c>
      <c r="X9" s="43" t="s">
        <v>28</v>
      </c>
      <c r="Y9" s="42" t="s">
        <v>29</v>
      </c>
      <c r="Z9" s="43" t="s">
        <v>30</v>
      </c>
    </row>
    <row r="10" spans="1:26" s="9" customFormat="1" ht="319.5" customHeight="1">
      <c r="A10" s="236" t="s">
        <v>236</v>
      </c>
      <c r="B10" s="239" t="s">
        <v>237</v>
      </c>
      <c r="C10" s="239" t="s">
        <v>238</v>
      </c>
      <c r="D10" s="24" t="s">
        <v>31</v>
      </c>
      <c r="E10" s="30" t="s">
        <v>230</v>
      </c>
      <c r="F10" s="30" t="s">
        <v>240</v>
      </c>
      <c r="G10" s="30" t="s">
        <v>231</v>
      </c>
      <c r="H10" s="30" t="s">
        <v>33</v>
      </c>
      <c r="I10" s="30" t="s">
        <v>232</v>
      </c>
      <c r="J10" s="30" t="s">
        <v>233</v>
      </c>
      <c r="K10" s="30">
        <v>2</v>
      </c>
      <c r="L10" s="30">
        <v>4</v>
      </c>
      <c r="M10" s="30">
        <f>K10*L10</f>
        <v>8</v>
      </c>
      <c r="N10" s="30" t="str">
        <f>IF(M10&gt;20,"Muy Alto (MA)",IF(M10&gt;10,"ALTO",IF(M10&gt;5,"MEDIO","BAJO")))</f>
        <v>MEDIO</v>
      </c>
      <c r="O10" s="30">
        <v>25</v>
      </c>
      <c r="P10" s="30">
        <f>M10*O10</f>
        <v>200</v>
      </c>
      <c r="Q10" s="22" t="s">
        <v>35</v>
      </c>
      <c r="R10" s="44" t="str">
        <f>IF(Q10="I","No aceptable",IF(Q10="II","No aceptable o Aceptable con control específico",IF(Q10="III","Mejorable",IF(Q10="IV","Aceptable"))))</f>
        <v>No aceptable o Aceptable con control específico</v>
      </c>
      <c r="S10" s="30">
        <v>434</v>
      </c>
      <c r="T10" s="105" t="s">
        <v>51</v>
      </c>
      <c r="U10" s="105" t="s">
        <v>31</v>
      </c>
      <c r="V10" s="102" t="s">
        <v>463</v>
      </c>
      <c r="W10" s="102" t="s">
        <v>464</v>
      </c>
      <c r="X10" s="30" t="s">
        <v>451</v>
      </c>
      <c r="Y10" s="103" t="s">
        <v>465</v>
      </c>
      <c r="Z10" s="103" t="s">
        <v>235</v>
      </c>
    </row>
    <row r="11" spans="1:26" s="8" customFormat="1" ht="220.5">
      <c r="A11" s="237"/>
      <c r="B11" s="237"/>
      <c r="C11" s="237"/>
      <c r="D11" s="24" t="s">
        <v>31</v>
      </c>
      <c r="E11" s="22" t="s">
        <v>66</v>
      </c>
      <c r="F11" s="23" t="s">
        <v>166</v>
      </c>
      <c r="G11" s="30" t="s">
        <v>52</v>
      </c>
      <c r="H11" s="22" t="s">
        <v>33</v>
      </c>
      <c r="I11" s="22" t="s">
        <v>33</v>
      </c>
      <c r="J11" s="22" t="s">
        <v>33</v>
      </c>
      <c r="K11" s="22">
        <v>2</v>
      </c>
      <c r="L11" s="22">
        <v>2</v>
      </c>
      <c r="M11" s="22">
        <f>K11*L11</f>
        <v>4</v>
      </c>
      <c r="N11" s="22" t="s">
        <v>34</v>
      </c>
      <c r="O11" s="22">
        <v>10</v>
      </c>
      <c r="P11" s="22">
        <f>M11*O11</f>
        <v>40</v>
      </c>
      <c r="Q11" s="22" t="s">
        <v>37</v>
      </c>
      <c r="R11" s="30" t="str">
        <f>IF(Q11="I","No aceptable",IF(Q11="II","No aceptable o Aceptable con control específico",IF(Q11="III","Mejorable",IF(Q11="IV","Aceptable"))))</f>
        <v>Mejorable</v>
      </c>
      <c r="S11" s="30">
        <v>360</v>
      </c>
      <c r="T11" s="22" t="s">
        <v>51</v>
      </c>
      <c r="U11" s="22" t="s">
        <v>31</v>
      </c>
      <c r="V11" s="11" t="s">
        <v>451</v>
      </c>
      <c r="W11" s="11" t="s">
        <v>451</v>
      </c>
      <c r="X11" s="10" t="s">
        <v>457</v>
      </c>
      <c r="Y11" s="25" t="s">
        <v>167</v>
      </c>
      <c r="Z11" s="26" t="s">
        <v>457</v>
      </c>
    </row>
    <row r="12" spans="1:26" s="8" customFormat="1" ht="181.5">
      <c r="A12" s="237"/>
      <c r="B12" s="237"/>
      <c r="C12" s="237"/>
      <c r="D12" s="24" t="s">
        <v>31</v>
      </c>
      <c r="E12" s="22" t="s">
        <v>66</v>
      </c>
      <c r="F12" s="23" t="s">
        <v>217</v>
      </c>
      <c r="G12" s="30" t="s">
        <v>218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3</v>
      </c>
      <c r="M12" s="22">
        <f>K12*L12</f>
        <v>6</v>
      </c>
      <c r="N12" s="22" t="s">
        <v>39</v>
      </c>
      <c r="O12" s="22">
        <v>10</v>
      </c>
      <c r="P12" s="22">
        <f>M12*O12</f>
        <v>60</v>
      </c>
      <c r="Q12" s="22" t="s">
        <v>37</v>
      </c>
      <c r="R12" s="30" t="str">
        <f>IF(Q12="I","No aceptable",IF(Q12="II","No aceptable o Aceptable con control específico",IF(Q12="III","Mejorable",IF(Q12="IV","Aceptable"))))</f>
        <v>Mejorable</v>
      </c>
      <c r="S12" s="30">
        <v>360</v>
      </c>
      <c r="T12" s="22" t="s">
        <v>141</v>
      </c>
      <c r="U12" s="22" t="s">
        <v>31</v>
      </c>
      <c r="V12" s="11" t="s">
        <v>451</v>
      </c>
      <c r="W12" s="11" t="s">
        <v>451</v>
      </c>
      <c r="X12" s="45" t="s">
        <v>219</v>
      </c>
      <c r="Y12" s="22" t="s">
        <v>461</v>
      </c>
      <c r="Z12" s="22" t="s">
        <v>457</v>
      </c>
    </row>
    <row r="13" spans="1:27" s="8" customFormat="1" ht="102" customHeight="1">
      <c r="A13" s="237"/>
      <c r="B13" s="237"/>
      <c r="C13" s="237"/>
      <c r="D13" s="24" t="s">
        <v>31</v>
      </c>
      <c r="E13" s="22" t="s">
        <v>78</v>
      </c>
      <c r="F13" s="23" t="s">
        <v>168</v>
      </c>
      <c r="G13" s="30" t="s">
        <v>46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2</v>
      </c>
      <c r="M13" s="22">
        <f>K13*L13</f>
        <v>4</v>
      </c>
      <c r="N13" s="22" t="s">
        <v>34</v>
      </c>
      <c r="O13" s="22">
        <v>25</v>
      </c>
      <c r="P13" s="22">
        <f>O13*M13</f>
        <v>100</v>
      </c>
      <c r="Q13" s="22" t="s">
        <v>37</v>
      </c>
      <c r="R13" s="30" t="str">
        <f>IF(Q13="I","No aceptable",IF(Q13="II","No aceptable o Aceptable con control específico",IF(Q13="III","Mejorable",IF(Q13="IV","Aceptable"))))</f>
        <v>Mejorable</v>
      </c>
      <c r="S13" s="30">
        <v>360</v>
      </c>
      <c r="T13" s="22" t="s">
        <v>36</v>
      </c>
      <c r="U13" s="22" t="s">
        <v>31</v>
      </c>
      <c r="V13" s="23" t="s">
        <v>451</v>
      </c>
      <c r="W13" s="23" t="s">
        <v>451</v>
      </c>
      <c r="X13" s="23" t="s">
        <v>457</v>
      </c>
      <c r="Y13" s="25" t="s">
        <v>169</v>
      </c>
      <c r="Z13" s="22" t="s">
        <v>457</v>
      </c>
      <c r="AA13" s="12"/>
    </row>
    <row r="14" spans="1:35" s="8" customFormat="1" ht="175.5" customHeight="1">
      <c r="A14" s="238"/>
      <c r="B14" s="238"/>
      <c r="C14" s="238"/>
      <c r="D14" s="24" t="s">
        <v>84</v>
      </c>
      <c r="E14" s="22" t="s">
        <v>78</v>
      </c>
      <c r="F14" s="23" t="s">
        <v>54</v>
      </c>
      <c r="G14" s="30" t="s">
        <v>55</v>
      </c>
      <c r="H14" s="22" t="s">
        <v>33</v>
      </c>
      <c r="I14" s="22" t="s">
        <v>81</v>
      </c>
      <c r="J14" s="22" t="s">
        <v>33</v>
      </c>
      <c r="K14" s="22">
        <v>2</v>
      </c>
      <c r="L14" s="22">
        <v>3</v>
      </c>
      <c r="M14" s="22">
        <f>K14*L14</f>
        <v>6</v>
      </c>
      <c r="N14" s="22" t="s">
        <v>39</v>
      </c>
      <c r="O14" s="22">
        <v>25</v>
      </c>
      <c r="P14" s="22">
        <f>O14*M14</f>
        <v>150</v>
      </c>
      <c r="Q14" s="22" t="s">
        <v>37</v>
      </c>
      <c r="R14" s="30" t="str">
        <f>IF(Q14="I","No aceptable",IF(Q14="II","No aceptable o Aceptable con control específico",IF(Q14="III","Mejorable",IF(Q14="IV","Aceptable"))))</f>
        <v>Mejorable</v>
      </c>
      <c r="S14" s="30">
        <v>360</v>
      </c>
      <c r="T14" s="22" t="s">
        <v>36</v>
      </c>
      <c r="U14" s="22" t="s">
        <v>38</v>
      </c>
      <c r="V14" s="26" t="s">
        <v>451</v>
      </c>
      <c r="W14" s="26" t="s">
        <v>451</v>
      </c>
      <c r="X14" s="26" t="s">
        <v>457</v>
      </c>
      <c r="Y14" s="25" t="s">
        <v>170</v>
      </c>
      <c r="Z14" s="24" t="s">
        <v>457</v>
      </c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8" customFormat="1" ht="204.75" customHeight="1">
      <c r="A15" s="15"/>
      <c r="B15" s="15"/>
      <c r="C15" s="15"/>
      <c r="D15" s="14"/>
      <c r="E15" s="14"/>
      <c r="F15" s="27"/>
      <c r="G15" s="2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7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8" customFormat="1" ht="148.5" customHeight="1">
      <c r="A16" s="15"/>
      <c r="B16" s="15"/>
      <c r="C16" s="15"/>
      <c r="D16" s="14"/>
      <c r="E16" s="14"/>
      <c r="F16" s="27"/>
      <c r="G16" s="2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7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8" customFormat="1" ht="148.5" customHeight="1">
      <c r="A17" s="195"/>
      <c r="B17" s="196"/>
      <c r="C17" s="196"/>
      <c r="D17" s="14"/>
      <c r="E17" s="14"/>
      <c r="F17" s="27"/>
      <c r="G17" s="2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7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8" customFormat="1" ht="396" customHeight="1">
      <c r="A18" s="195"/>
      <c r="B18" s="196"/>
      <c r="C18" s="196"/>
      <c r="D18" s="14"/>
      <c r="E18" s="14"/>
      <c r="F18" s="27"/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8" customFormat="1" ht="117" customHeight="1">
      <c r="A19" s="195"/>
      <c r="B19" s="196"/>
      <c r="C19" s="196"/>
      <c r="D19" s="14"/>
      <c r="E19" s="14"/>
      <c r="F19" s="27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7" customFormat="1" ht="136.5" customHeight="1">
      <c r="A20" s="195"/>
      <c r="B20" s="196"/>
      <c r="C20" s="196"/>
      <c r="D20" s="14"/>
      <c r="E20" s="14"/>
      <c r="F20" s="27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7" customFormat="1" ht="186" customHeight="1">
      <c r="A21" s="195"/>
      <c r="B21" s="195"/>
      <c r="C21" s="195"/>
      <c r="D21" s="14"/>
      <c r="E21" s="14"/>
      <c r="F21" s="27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7" customFormat="1" ht="114" customHeight="1">
      <c r="A22" s="195"/>
      <c r="B22" s="195"/>
      <c r="C22" s="195"/>
      <c r="D22" s="14"/>
      <c r="E22" s="14"/>
      <c r="F22" s="27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8" customFormat="1" ht="69.75" customHeight="1">
      <c r="A23" s="195"/>
      <c r="B23" s="195"/>
      <c r="C23" s="195"/>
      <c r="D23" s="14"/>
      <c r="E23" s="14"/>
      <c r="F23" s="27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78" customHeight="1">
      <c r="A24" s="195"/>
      <c r="B24" s="195"/>
      <c r="C24" s="195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210" customHeight="1">
      <c r="A25" s="195"/>
      <c r="B25" s="195"/>
      <c r="C25" s="195"/>
      <c r="D25" s="14"/>
      <c r="E25" s="14"/>
      <c r="F25" s="27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7" customFormat="1" ht="159.75" customHeight="1">
      <c r="A26" s="195"/>
      <c r="B26" s="195"/>
      <c r="C26" s="195"/>
      <c r="D26" s="14"/>
      <c r="E26" s="14"/>
      <c r="F26" s="2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31.5" customHeight="1">
      <c r="A27" s="195"/>
      <c r="B27" s="195"/>
      <c r="C27" s="195"/>
      <c r="D27" s="14"/>
      <c r="E27" s="14"/>
      <c r="F27" s="27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7" customFormat="1" ht="33.75" customHeight="1">
      <c r="A28" s="200"/>
      <c r="B28" s="200"/>
      <c r="C28" s="200"/>
      <c r="D28" s="14"/>
      <c r="E28" s="14"/>
      <c r="F28" s="27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51.75" customHeight="1">
      <c r="A29" s="200"/>
      <c r="B29" s="200"/>
      <c r="C29" s="200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36.75" customHeight="1">
      <c r="A30" s="200"/>
      <c r="B30" s="200"/>
      <c r="C30" s="200"/>
      <c r="D30" s="14"/>
      <c r="E30" s="14"/>
      <c r="F30" s="2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390.75" customHeight="1">
      <c r="A31" s="200"/>
      <c r="B31" s="200"/>
      <c r="C31" s="200"/>
      <c r="D31" s="14"/>
      <c r="E31" s="14"/>
      <c r="F31" s="2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7" customFormat="1" ht="216.75" customHeight="1">
      <c r="A32" s="200"/>
      <c r="B32" s="200"/>
      <c r="C32" s="200"/>
      <c r="D32" s="14"/>
      <c r="E32" s="14"/>
      <c r="F32" s="2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33" customHeight="1">
      <c r="A33" s="200"/>
      <c r="B33" s="200"/>
      <c r="C33" s="200"/>
      <c r="D33" s="14"/>
      <c r="E33" s="14"/>
      <c r="F33" s="2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35.25" customHeight="1">
      <c r="A34" s="200"/>
      <c r="B34" s="200"/>
      <c r="C34" s="200"/>
      <c r="D34" s="14"/>
      <c r="E34" s="14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8" customFormat="1" ht="34.5" customHeight="1">
      <c r="A35" s="16"/>
      <c r="B35" s="17"/>
      <c r="C35" s="17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7" customFormat="1" ht="17.25" customHeight="1">
      <c r="A36" s="16"/>
      <c r="B36" s="17"/>
      <c r="C36" s="17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7" customFormat="1" ht="78.75" customHeight="1">
      <c r="A37" s="16"/>
      <c r="B37" s="17"/>
      <c r="C37" s="17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7" customFormat="1" ht="35.25" customHeight="1">
      <c r="A38" s="16"/>
      <c r="B38" s="17"/>
      <c r="C38" s="17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32.25" customHeight="1">
      <c r="A39" s="16"/>
      <c r="B39" s="17"/>
      <c r="C39" s="17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7" customFormat="1" ht="41.25" customHeight="1">
      <c r="A40" s="16"/>
      <c r="B40" s="17"/>
      <c r="C40" s="17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8" customFormat="1" ht="25.5" customHeight="1">
      <c r="A41" s="195"/>
      <c r="B41" s="195"/>
      <c r="C41" s="195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26.25" customHeight="1">
      <c r="A42" s="195"/>
      <c r="B42" s="195"/>
      <c r="C42" s="195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45.75" customHeight="1">
      <c r="A43" s="15"/>
      <c r="B43" s="15"/>
      <c r="C43" s="15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7" customFormat="1" ht="34.5" customHeight="1">
      <c r="A44" s="15"/>
      <c r="B44" s="15"/>
      <c r="C44" s="15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42.75" customHeight="1">
      <c r="A45" s="15"/>
      <c r="B45" s="15"/>
      <c r="C45" s="15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43.5" customHeight="1">
      <c r="A46" s="15"/>
      <c r="B46" s="15"/>
      <c r="C46" s="15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8" customFormat="1" ht="29.25" customHeight="1">
      <c r="A47" s="15"/>
      <c r="B47" s="15"/>
      <c r="C47" s="15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35.25" customHeight="1">
      <c r="A48" s="15"/>
      <c r="B48" s="15"/>
      <c r="C48" s="15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31.5" customHeight="1">
      <c r="A49" s="195"/>
      <c r="B49" s="195"/>
      <c r="C49" s="195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38.25" customHeight="1">
      <c r="A50" s="195"/>
      <c r="B50" s="195"/>
      <c r="C50" s="195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102" customHeight="1">
      <c r="A51" s="195"/>
      <c r="B51" s="195"/>
      <c r="C51" s="195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183" customHeight="1">
      <c r="A52" s="195"/>
      <c r="B52" s="195"/>
      <c r="C52" s="195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96.75" customHeight="1">
      <c r="A53" s="195"/>
      <c r="B53" s="195"/>
      <c r="C53" s="195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7" customFormat="1" ht="144" customHeight="1">
      <c r="A54" s="195"/>
      <c r="B54" s="195"/>
      <c r="C54" s="195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7" customFormat="1" ht="213" customHeight="1">
      <c r="A55" s="195"/>
      <c r="B55" s="195"/>
      <c r="C55" s="195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7" customFormat="1" ht="182.25" customHeight="1">
      <c r="A56" s="195"/>
      <c r="B56" s="195"/>
      <c r="C56" s="195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9" customFormat="1" ht="172.5" customHeight="1">
      <c r="A57" s="195"/>
      <c r="B57" s="195"/>
      <c r="C57" s="195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56" customHeight="1">
      <c r="A58" s="195"/>
      <c r="B58" s="195"/>
      <c r="C58" s="195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77" customHeight="1">
      <c r="A59" s="195"/>
      <c r="B59" s="195"/>
      <c r="C59" s="195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86.75" customHeight="1">
      <c r="A60" s="195"/>
      <c r="B60" s="195"/>
      <c r="C60" s="195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92.75" customHeight="1">
      <c r="A61" s="195"/>
      <c r="B61" s="195"/>
      <c r="C61" s="195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83" customHeight="1">
      <c r="A62" s="195"/>
      <c r="B62" s="195"/>
      <c r="C62" s="195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33.5" customHeight="1">
      <c r="A63" s="195"/>
      <c r="B63" s="195"/>
      <c r="C63" s="195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210.75" customHeight="1">
      <c r="A64" s="195"/>
      <c r="B64" s="195"/>
      <c r="C64" s="195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80" customHeight="1">
      <c r="A65" s="195"/>
      <c r="B65" s="195"/>
      <c r="C65" s="195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68.75" customHeight="1">
      <c r="A66" s="195"/>
      <c r="B66" s="195"/>
      <c r="C66" s="195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204" customHeight="1">
      <c r="A67" s="195"/>
      <c r="B67" s="195"/>
      <c r="C67" s="195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76.25" customHeight="1">
      <c r="A68" s="195"/>
      <c r="B68" s="195"/>
      <c r="C68" s="195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203.25" customHeight="1">
      <c r="A69" s="195"/>
      <c r="B69" s="195"/>
      <c r="C69" s="195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61.25" customHeight="1">
      <c r="A70" s="195"/>
      <c r="B70" s="195"/>
      <c r="C70" s="195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82.25" customHeight="1">
      <c r="A71" s="195"/>
      <c r="B71" s="195"/>
      <c r="C71" s="195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01.25" customHeight="1">
      <c r="A72" s="195"/>
      <c r="B72" s="195"/>
      <c r="C72" s="195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41" customHeight="1">
      <c r="A73" s="195"/>
      <c r="B73" s="195"/>
      <c r="C73" s="195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96.5" customHeight="1">
      <c r="A74" s="195"/>
      <c r="B74" s="195"/>
      <c r="C74" s="195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4.5" customHeight="1">
      <c r="A75" s="195"/>
      <c r="B75" s="195"/>
      <c r="C75" s="195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41" customHeight="1">
      <c r="A76" s="195"/>
      <c r="B76" s="195"/>
      <c r="C76" s="195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396.75" customHeight="1">
      <c r="A77" s="195"/>
      <c r="B77" s="195"/>
      <c r="C77" s="195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244.5" customHeight="1">
      <c r="A78" s="195"/>
      <c r="B78" s="195"/>
      <c r="C78" s="195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43.25" customHeight="1">
      <c r="A79" s="195"/>
      <c r="B79" s="195"/>
      <c r="C79" s="195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53" customHeight="1">
      <c r="A80" s="195"/>
      <c r="B80" s="195"/>
      <c r="C80" s="195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77" customHeight="1">
      <c r="A81" s="195"/>
      <c r="B81" s="195"/>
      <c r="C81" s="195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62" customHeight="1">
      <c r="A82" s="195"/>
      <c r="B82" s="195"/>
      <c r="C82" s="195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82.25" customHeight="1">
      <c r="A83" s="195"/>
      <c r="B83" s="195"/>
      <c r="C83" s="195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73.25" customHeight="1">
      <c r="A84" s="195"/>
      <c r="B84" s="195"/>
      <c r="C84" s="195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6" customHeight="1">
      <c r="A85" s="195"/>
      <c r="B85" s="195"/>
      <c r="C85" s="195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52.25" customHeight="1">
      <c r="A86" s="195"/>
      <c r="B86" s="195"/>
      <c r="C86" s="195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52.25" customHeight="1">
      <c r="A87" s="195"/>
      <c r="B87" s="195"/>
      <c r="C87" s="195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52.25" customHeight="1">
      <c r="A88" s="195"/>
      <c r="B88" s="195"/>
      <c r="C88" s="195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77" customHeight="1">
      <c r="A89" s="18"/>
      <c r="B89" s="18"/>
      <c r="C89" s="18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11.75" customHeight="1">
      <c r="A90" s="195"/>
      <c r="B90" s="195"/>
      <c r="C90" s="195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68.25" customHeight="1">
      <c r="A91" s="195"/>
      <c r="B91" s="195"/>
      <c r="C91" s="195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10.25" customHeight="1">
      <c r="A92" s="195"/>
      <c r="B92" s="195"/>
      <c r="C92" s="195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34.25" customHeight="1">
      <c r="A93" s="195"/>
      <c r="B93" s="195"/>
      <c r="C93" s="195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65" customHeight="1">
      <c r="A94" s="195"/>
      <c r="B94" s="195"/>
      <c r="C94" s="195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46.25" customHeight="1">
      <c r="A95" s="195"/>
      <c r="B95" s="195"/>
      <c r="C95" s="195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09.5" customHeight="1">
      <c r="A96" s="195"/>
      <c r="B96" s="195"/>
      <c r="C96" s="195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38.75" customHeight="1">
      <c r="A97" s="195"/>
      <c r="B97" s="195"/>
      <c r="C97" s="195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5">
      <c r="A98" s="19"/>
      <c r="B98" s="13"/>
      <c r="C98" s="13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5">
      <c r="A99" s="19"/>
      <c r="B99" s="13"/>
      <c r="C99" s="13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">
      <c r="A100" s="19"/>
      <c r="B100" s="13"/>
      <c r="C100" s="13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">
      <c r="A101" s="19"/>
      <c r="B101" s="13"/>
      <c r="C101" s="13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">
      <c r="A102" s="19"/>
      <c r="B102" s="13"/>
      <c r="C102" s="13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3"/>
      <c r="B111" s="13"/>
      <c r="C111" s="13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" ht="15">
      <c r="A112" s="13"/>
      <c r="B112" s="13"/>
      <c r="C112" s="13"/>
    </row>
    <row r="113" spans="1:3" ht="15">
      <c r="A113" s="13"/>
      <c r="B113" s="13"/>
      <c r="C113" s="13"/>
    </row>
    <row r="114" spans="1:3" ht="15">
      <c r="A114" s="13"/>
      <c r="B114" s="13"/>
      <c r="C114" s="13"/>
    </row>
  </sheetData>
  <sheetProtection/>
  <mergeCells count="73">
    <mergeCell ref="A90:A97"/>
    <mergeCell ref="B90:B97"/>
    <mergeCell ref="C90:C97"/>
    <mergeCell ref="A79:A82"/>
    <mergeCell ref="B79:B82"/>
    <mergeCell ref="C79:C82"/>
    <mergeCell ref="A83:A88"/>
    <mergeCell ref="B83:B88"/>
    <mergeCell ref="C83:C88"/>
    <mergeCell ref="A68:A73"/>
    <mergeCell ref="B68:B73"/>
    <mergeCell ref="C68:C73"/>
    <mergeCell ref="A74:A78"/>
    <mergeCell ref="B74:B78"/>
    <mergeCell ref="C74:C78"/>
    <mergeCell ref="A60:A61"/>
    <mergeCell ref="B60:B61"/>
    <mergeCell ref="C60:C61"/>
    <mergeCell ref="A62:A67"/>
    <mergeCell ref="B62:B67"/>
    <mergeCell ref="C62:C67"/>
    <mergeCell ref="A51:A55"/>
    <mergeCell ref="B51:B55"/>
    <mergeCell ref="C51:C55"/>
    <mergeCell ref="A56:A59"/>
    <mergeCell ref="B56:B59"/>
    <mergeCell ref="C56:C59"/>
    <mergeCell ref="A41:A42"/>
    <mergeCell ref="B41:B42"/>
    <mergeCell ref="C41:C42"/>
    <mergeCell ref="A49:A50"/>
    <mergeCell ref="B49:B50"/>
    <mergeCell ref="C49:C50"/>
    <mergeCell ref="A28:A29"/>
    <mergeCell ref="B28:B29"/>
    <mergeCell ref="C28:C29"/>
    <mergeCell ref="A30:A34"/>
    <mergeCell ref="B30:B34"/>
    <mergeCell ref="C30:C34"/>
    <mergeCell ref="S6:U8"/>
    <mergeCell ref="V6:Z8"/>
    <mergeCell ref="A17:A22"/>
    <mergeCell ref="B17:B22"/>
    <mergeCell ref="C17:C22"/>
    <mergeCell ref="A23:A27"/>
    <mergeCell ref="B23:B27"/>
    <mergeCell ref="C23:C27"/>
    <mergeCell ref="D6:D9"/>
    <mergeCell ref="E6:F8"/>
    <mergeCell ref="G6:G9"/>
    <mergeCell ref="H6:J8"/>
    <mergeCell ref="K6:Q8"/>
    <mergeCell ref="R6:R8"/>
    <mergeCell ref="A1:C3"/>
    <mergeCell ref="D1:W3"/>
    <mergeCell ref="A4:F5"/>
    <mergeCell ref="G4:K5"/>
    <mergeCell ref="L4:P4"/>
    <mergeCell ref="Q4:V4"/>
    <mergeCell ref="W4:Z4"/>
    <mergeCell ref="X1:Z1"/>
    <mergeCell ref="X2:Z2"/>
    <mergeCell ref="X3:Z3"/>
    <mergeCell ref="AC4:AC5"/>
    <mergeCell ref="L5:P5"/>
    <mergeCell ref="Q5:V5"/>
    <mergeCell ref="W5:Z5"/>
    <mergeCell ref="A10:A14"/>
    <mergeCell ref="B10:B14"/>
    <mergeCell ref="C10:C14"/>
    <mergeCell ref="A6:A9"/>
    <mergeCell ref="B6:B9"/>
    <mergeCell ref="C6:C9"/>
  </mergeCells>
  <conditionalFormatting sqref="N13:N14">
    <cfRule type="containsText" priority="29" dxfId="1" operator="containsText" stopIfTrue="1" text="MUY ALTO">
      <formula>NOT(ISERROR(SEARCH("MUY ALTO",N13)))</formula>
    </cfRule>
    <cfRule type="containsText" priority="30" dxfId="1" operator="containsText" stopIfTrue="1" text="ALTO">
      <formula>NOT(ISERROR(SEARCH("ALTO",N13)))</formula>
    </cfRule>
    <cfRule type="containsText" priority="31" dxfId="0" operator="containsText" stopIfTrue="1" text="MEDIO">
      <formula>NOT(ISERROR(SEARCH("MEDIO",N13)))</formula>
    </cfRule>
    <cfRule type="containsText" priority="32" dxfId="3" operator="containsText" stopIfTrue="1" text="BAJO">
      <formula>NOT(ISERROR(SEARCH("BAJO",N13)))</formula>
    </cfRule>
  </conditionalFormatting>
  <conditionalFormatting sqref="N11">
    <cfRule type="containsText" priority="17" dxfId="1" operator="containsText" stopIfTrue="1" text="MUY ALTO">
      <formula>NOT(ISERROR(SEARCH("MUY ALTO",N11)))</formula>
    </cfRule>
    <cfRule type="containsText" priority="18" dxfId="1" operator="containsText" stopIfTrue="1" text="ALTO">
      <formula>NOT(ISERROR(SEARCH("ALTO",N11)))</formula>
    </cfRule>
    <cfRule type="containsText" priority="19" dxfId="0" operator="containsText" stopIfTrue="1" text="MEDIO">
      <formula>NOT(ISERROR(SEARCH("MEDIO",N11)))</formula>
    </cfRule>
    <cfRule type="containsText" priority="20" dxfId="3" operator="containsText" stopIfTrue="1" text="BAJO">
      <formula>NOT(ISERROR(SEARCH("BAJO",N11)))</formula>
    </cfRule>
  </conditionalFormatting>
  <conditionalFormatting sqref="N12">
    <cfRule type="containsText" priority="13" dxfId="1" operator="containsText" stopIfTrue="1" text="MUY ALTO">
      <formula>NOT(ISERROR(SEARCH("MUY ALTO",N12)))</formula>
    </cfRule>
    <cfRule type="containsText" priority="14" dxfId="1" operator="containsText" stopIfTrue="1" text="ALTO">
      <formula>NOT(ISERROR(SEARCH("ALTO",N12)))</formula>
    </cfRule>
    <cfRule type="containsText" priority="15" dxfId="0" operator="containsText" stopIfTrue="1" text="MEDIO">
      <formula>NOT(ISERROR(SEARCH("MEDIO",N12)))</formula>
    </cfRule>
    <cfRule type="containsText" priority="16" dxfId="3" operator="containsText" stopIfTrue="1" text="BAJO">
      <formula>NOT(ISERROR(SEARCH("BAJO",N12)))</formula>
    </cfRule>
  </conditionalFormatting>
  <conditionalFormatting sqref="N10">
    <cfRule type="containsText" priority="1" dxfId="3" operator="containsText" stopIfTrue="1" text="BAJO">
      <formula>NOT(ISERROR(SEARCH("BAJO",N10)))</formula>
    </cfRule>
    <cfRule type="containsText" priority="2" dxfId="1" operator="containsText" stopIfTrue="1" text="MUY ALTO">
      <formula>NOT(ISERROR(SEARCH("MUY ALTO",N10)))</formula>
    </cfRule>
    <cfRule type="containsText" priority="3" dxfId="1" operator="containsText" stopIfTrue="1" text="ALTO">
      <formula>NOT(ISERROR(SEARCH("ALTO",N10)))</formula>
    </cfRule>
    <cfRule type="containsText" priority="4" dxfId="0" operator="containsText" stopIfTrue="1" text="MEDIO">
      <formula>NOT(ISERROR(SEARCH("MEDIO",N10)))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10:Q14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1:L14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14 M10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1:N14 L10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UTS</cp:lastModifiedBy>
  <cp:lastPrinted>2014-08-22T22:34:17Z</cp:lastPrinted>
  <dcterms:created xsi:type="dcterms:W3CDTF">2014-06-17T20:49:22Z</dcterms:created>
  <dcterms:modified xsi:type="dcterms:W3CDTF">2022-12-15T15:18:23Z</dcterms:modified>
  <cp:category/>
  <cp:version/>
  <cp:contentType/>
  <cp:contentStatus/>
</cp:coreProperties>
</file>